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0.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TG Communication\2026\Q1\"/>
    </mc:Choice>
  </mc:AlternateContent>
  <xr:revisionPtr revIDLastSave="0" documentId="13_ncr:1_{85C5CE4F-5CCD-44C3-B1DF-8B53A8822671}"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Q" sheetId="68" r:id="rId7"/>
    <sheet name="4 CF Q (2026)" sheetId="93" r:id="rId8"/>
    <sheet name="5 EQ Q" sheetId="64" r:id="rId9"/>
    <sheet name="6 KPI Q (2026)" sheetId="94" r:id="rId10"/>
    <sheet name="7 ND Q" sheetId="58" r:id="rId11"/>
    <sheet name="8 CE Q" sheetId="59" r:id="rId12"/>
    <sheet name="9 Allente" sheetId="90" r:id="rId13"/>
    <sheet name="10 Pro forma 2025" sheetId="92" r:id="rId14"/>
    <sheet name="Full year historic data --&gt;&gt;" sheetId="88" r:id="rId15"/>
    <sheet name="11 IS FY" sheetId="49" r:id="rId16"/>
    <sheet name="12 BS FY" sheetId="51" r:id="rId17"/>
    <sheet name="13 EQ FY" sheetId="61" r:id="rId18"/>
    <sheet name="14 CF FY" sheetId="53" r:id="rId19"/>
    <sheet name="Other information --&gt;&gt;" sheetId="89" r:id="rId20"/>
    <sheet name="15 IS Restatement" sheetId="84" r:id="rId21"/>
    <sheet name="16 IS FY old" sheetId="87" r:id="rId22"/>
    <sheet name="17 NI adjusted old" sheetId="83" r:id="rId23"/>
    <sheet name="18 KPI Q (2023)" sheetId="65" r:id="rId24"/>
    <sheet name="19 VCB" sheetId="73" r:id="rId25"/>
    <sheet name="20 CF Q (2025)" sheetId="54" r:id="rId26"/>
    <sheet name="21 KPI Q (2025)" sheetId="91" r:id="rId27"/>
    <sheet name="Sheet1" sheetId="42" state="hidden" r:id="rId28"/>
    <sheet name="IB6-IB8" sheetId="30" state="hidden" r:id="rId29"/>
    <sheet name="NENT P KPI" sheetId="28"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000" localSheetId="4">#REF!</definedName>
    <definedName name="_000" localSheetId="16">#REF!</definedName>
    <definedName name="_000" localSheetId="23">#REF!</definedName>
    <definedName name="_000" localSheetId="5">#REF!</definedName>
    <definedName name="_000" localSheetId="26">#REF!</definedName>
    <definedName name="_000" localSheetId="9">#REF!</definedName>
    <definedName name="_000" localSheetId="2">#REF!</definedName>
    <definedName name="_000" localSheetId="29">#REF!</definedName>
    <definedName name="_000">#REF!</definedName>
    <definedName name="_00001" localSheetId="4">#REF!</definedName>
    <definedName name="_00001" localSheetId="16">#REF!</definedName>
    <definedName name="_00001" localSheetId="23">#REF!</definedName>
    <definedName name="_00001" localSheetId="5">#REF!</definedName>
    <definedName name="_00001" localSheetId="26">#REF!</definedName>
    <definedName name="_00001" localSheetId="9">#REF!</definedName>
    <definedName name="_00001" localSheetId="2">#REF!</definedName>
    <definedName name="_00001" localSheetId="29">#REF!</definedName>
    <definedName name="_00001">#REF!</definedName>
    <definedName name="_0002" localSheetId="4">#REF!</definedName>
    <definedName name="_0002" localSheetId="16">#REF!</definedName>
    <definedName name="_0002" localSheetId="23">#REF!</definedName>
    <definedName name="_0002" localSheetId="5">#REF!</definedName>
    <definedName name="_0002" localSheetId="26">#REF!</definedName>
    <definedName name="_0002" localSheetId="9">#REF!</definedName>
    <definedName name="_0002" localSheetId="2">#REF!</definedName>
    <definedName name="_0002" localSheetId="29">#REF!</definedName>
    <definedName name="_0002">#REF!</definedName>
    <definedName name="_07_Feb_97">"head"</definedName>
    <definedName name="_1997" localSheetId="4">#REF!</definedName>
    <definedName name="_1997" localSheetId="16">#REF!</definedName>
    <definedName name="_1997" localSheetId="23">#REF!</definedName>
    <definedName name="_1997" localSheetId="5">#REF!</definedName>
    <definedName name="_1997" localSheetId="26">#REF!</definedName>
    <definedName name="_1997" localSheetId="9">#REF!</definedName>
    <definedName name="_1997" localSheetId="2">#REF!</definedName>
    <definedName name="_1997" localSheetId="29">#REF!</definedName>
    <definedName name="_1997">#REF!</definedName>
    <definedName name="_50__Special_Reserve" localSheetId="4">#REF!</definedName>
    <definedName name="_50__Special_Reserve" localSheetId="16">#REF!</definedName>
    <definedName name="_50__Special_Reserve" localSheetId="23">#REF!</definedName>
    <definedName name="_50__Special_Reserve" localSheetId="5">#REF!</definedName>
    <definedName name="_50__Special_Reserve" localSheetId="26">#REF!</definedName>
    <definedName name="_50__Special_Reserve" localSheetId="9">#REF!</definedName>
    <definedName name="_50__Special_Reserve" localSheetId="2">#REF!</definedName>
    <definedName name="_50__Special_Reserve" localSheetId="29">#REF!</definedName>
    <definedName name="_50__Special_Reserve">#REF!</definedName>
    <definedName name="_ADJ3" localSheetId="4">#REF!</definedName>
    <definedName name="_ADJ3" localSheetId="16">#REF!</definedName>
    <definedName name="_ADJ3" localSheetId="23">#REF!</definedName>
    <definedName name="_ADJ3" localSheetId="5">#REF!</definedName>
    <definedName name="_ADJ3" localSheetId="26">#REF!</definedName>
    <definedName name="_ADJ3" localSheetId="9">#REF!</definedName>
    <definedName name="_ADJ3" localSheetId="2">#REF!</definedName>
    <definedName name="_ADJ3" localSheetId="29">#REF!</definedName>
    <definedName name="_ADJ3">#REF!</definedName>
    <definedName name="_ADJ4" localSheetId="4">#REF!</definedName>
    <definedName name="_ADJ4" localSheetId="16">#REF!</definedName>
    <definedName name="_ADJ4" localSheetId="23">#REF!</definedName>
    <definedName name="_ADJ4" localSheetId="5">#REF!</definedName>
    <definedName name="_ADJ4" localSheetId="26">#REF!</definedName>
    <definedName name="_ADJ4" localSheetId="9">#REF!</definedName>
    <definedName name="_ADJ4" localSheetId="2">#REF!</definedName>
    <definedName name="_ADJ4" localSheetId="29">#REF!</definedName>
    <definedName name="_ADJ4">#REF!</definedName>
    <definedName name="_ADJ5" localSheetId="4">#REF!</definedName>
    <definedName name="_ADJ5" localSheetId="16">#REF!</definedName>
    <definedName name="_ADJ5" localSheetId="23">#REF!</definedName>
    <definedName name="_ADJ5" localSheetId="5">#REF!</definedName>
    <definedName name="_ADJ5" localSheetId="26">#REF!</definedName>
    <definedName name="_ADJ5" localSheetId="9">#REF!</definedName>
    <definedName name="_ADJ5" localSheetId="2">#REF!</definedName>
    <definedName name="_ADJ5" localSheetId="29">#REF!</definedName>
    <definedName name="_ADJ5">#REF!</definedName>
    <definedName name="_ADJ6" localSheetId="4">#REF!</definedName>
    <definedName name="_ADJ6" localSheetId="16">#REF!</definedName>
    <definedName name="_ADJ6" localSheetId="23">#REF!</definedName>
    <definedName name="_ADJ6" localSheetId="5">#REF!</definedName>
    <definedName name="_ADJ6" localSheetId="26">#REF!</definedName>
    <definedName name="_ADJ6" localSheetId="9">#REF!</definedName>
    <definedName name="_ADJ6" localSheetId="2">#REF!</definedName>
    <definedName name="_ADJ6" localSheetId="29">#REF!</definedName>
    <definedName name="_ADJ6">#REF!</definedName>
    <definedName name="_age01">[1]CASINO2!$U$614</definedName>
    <definedName name="_age02">[1]CASINO2!$V$614</definedName>
    <definedName name="_age2000">[1]CASINO2!$T$614</definedName>
    <definedName name="_age92" localSheetId="4">#REF!</definedName>
    <definedName name="_age92" localSheetId="16">#REF!</definedName>
    <definedName name="_age92" localSheetId="23">#REF!</definedName>
    <definedName name="_age92" localSheetId="5">#REF!</definedName>
    <definedName name="_age92" localSheetId="26">#REF!</definedName>
    <definedName name="_age92" localSheetId="9">#REF!</definedName>
    <definedName name="_age92" localSheetId="2">#REF!</definedName>
    <definedName name="_age92" localSheetId="29">#REF!</definedName>
    <definedName name="_age92">#REF!</definedName>
    <definedName name="_age93" localSheetId="4">#REF!</definedName>
    <definedName name="_age93" localSheetId="16">#REF!</definedName>
    <definedName name="_age93" localSheetId="23">#REF!</definedName>
    <definedName name="_age93" localSheetId="5">#REF!</definedName>
    <definedName name="_age93" localSheetId="26">#REF!</definedName>
    <definedName name="_age93" localSheetId="9">#REF!</definedName>
    <definedName name="_age93" localSheetId="2">#REF!</definedName>
    <definedName name="_age93" localSheetId="29">#REF!</definedName>
    <definedName name="_age93">#REF!</definedName>
    <definedName name="_age94" localSheetId="4">#REF!</definedName>
    <definedName name="_age94" localSheetId="16">#REF!</definedName>
    <definedName name="_age94" localSheetId="23">#REF!</definedName>
    <definedName name="_age94" localSheetId="5">#REF!</definedName>
    <definedName name="_age94" localSheetId="26">#REF!</definedName>
    <definedName name="_age94" localSheetId="9">#REF!</definedName>
    <definedName name="_age94" localSheetId="2">#REF!</definedName>
    <definedName name="_age94" localSheetId="29">#REF!</definedName>
    <definedName name="_age94">#REF!</definedName>
    <definedName name="_age95" localSheetId="4">#REF!</definedName>
    <definedName name="_age95" localSheetId="16">#REF!</definedName>
    <definedName name="_age95" localSheetId="23">#REF!</definedName>
    <definedName name="_age95" localSheetId="5">#REF!</definedName>
    <definedName name="_age95" localSheetId="26">#REF!</definedName>
    <definedName name="_age95" localSheetId="9">#REF!</definedName>
    <definedName name="_age95" localSheetId="2">#REF!</definedName>
    <definedName name="_age95" localSheetId="29">#REF!</definedName>
    <definedName name="_age95">#REF!</definedName>
    <definedName name="_age96" localSheetId="4">#REF!</definedName>
    <definedName name="_age96" localSheetId="16">#REF!</definedName>
    <definedName name="_age96" localSheetId="23">#REF!</definedName>
    <definedName name="_age96" localSheetId="5">#REF!</definedName>
    <definedName name="_age96" localSheetId="26">#REF!</definedName>
    <definedName name="_age96" localSheetId="9">#REF!</definedName>
    <definedName name="_age96" localSheetId="2">#REF!</definedName>
    <definedName name="_age96" localSheetId="29">#REF!</definedName>
    <definedName name="_age96">#REF!</definedName>
    <definedName name="_age97" localSheetId="4">#REF!</definedName>
    <definedName name="_age97" localSheetId="16">#REF!</definedName>
    <definedName name="_age97" localSheetId="23">#REF!</definedName>
    <definedName name="_age97" localSheetId="5">#REF!</definedName>
    <definedName name="_age97" localSheetId="26">#REF!</definedName>
    <definedName name="_age97" localSheetId="9">#REF!</definedName>
    <definedName name="_age97" localSheetId="2">#REF!</definedName>
    <definedName name="_age97" localSheetId="29">#REF!</definedName>
    <definedName name="_age97">#REF!</definedName>
    <definedName name="_age98" localSheetId="4">#REF!</definedName>
    <definedName name="_age98" localSheetId="16">#REF!</definedName>
    <definedName name="_age98" localSheetId="23">#REF!</definedName>
    <definedName name="_age98" localSheetId="5">#REF!</definedName>
    <definedName name="_age98" localSheetId="26">#REF!</definedName>
    <definedName name="_age98" localSheetId="9">#REF!</definedName>
    <definedName name="_age98" localSheetId="2">#REF!</definedName>
    <definedName name="_age98" localSheetId="29">#REF!</definedName>
    <definedName name="_age98">#REF!</definedName>
    <definedName name="_age99" localSheetId="4">#REF!</definedName>
    <definedName name="_age99" localSheetId="16">#REF!</definedName>
    <definedName name="_age99" localSheetId="23">#REF!</definedName>
    <definedName name="_age99" localSheetId="5">#REF!</definedName>
    <definedName name="_age99" localSheetId="26">#REF!</definedName>
    <definedName name="_age99" localSheetId="9">#REF!</definedName>
    <definedName name="_age99" localSheetId="2">#REF!</definedName>
    <definedName name="_age99" localSheetId="29">#REF!</definedName>
    <definedName name="_age99">#REF!</definedName>
    <definedName name="_art1" localSheetId="4">#REF!</definedName>
    <definedName name="_art1" localSheetId="16">#REF!</definedName>
    <definedName name="_art1" localSheetId="23">#REF!</definedName>
    <definedName name="_art1" localSheetId="5">#REF!</definedName>
    <definedName name="_art1" localSheetId="26">#REF!</definedName>
    <definedName name="_art1" localSheetId="9">#REF!</definedName>
    <definedName name="_art1" localSheetId="2">#REF!</definedName>
    <definedName name="_art1" localSheetId="29">#REF!</definedName>
    <definedName name="_art1">#REF!</definedName>
    <definedName name="_art10" localSheetId="4">#REF!</definedName>
    <definedName name="_art10" localSheetId="16">#REF!</definedName>
    <definedName name="_art10" localSheetId="23">#REF!</definedName>
    <definedName name="_art10" localSheetId="5">#REF!</definedName>
    <definedName name="_art10" localSheetId="26">#REF!</definedName>
    <definedName name="_art10" localSheetId="9">#REF!</definedName>
    <definedName name="_art10" localSheetId="2">#REF!</definedName>
    <definedName name="_art10" localSheetId="29">#REF!</definedName>
    <definedName name="_art10">#REF!</definedName>
    <definedName name="_art2" localSheetId="4">#REF!</definedName>
    <definedName name="_art2" localSheetId="16">#REF!</definedName>
    <definedName name="_art2" localSheetId="23">#REF!</definedName>
    <definedName name="_art2" localSheetId="5">#REF!</definedName>
    <definedName name="_art2" localSheetId="26">#REF!</definedName>
    <definedName name="_art2" localSheetId="9">#REF!</definedName>
    <definedName name="_art2" localSheetId="2">#REF!</definedName>
    <definedName name="_art2" localSheetId="29">#REF!</definedName>
    <definedName name="_art2">#REF!</definedName>
    <definedName name="_art3" localSheetId="4">#REF!</definedName>
    <definedName name="_art3" localSheetId="16">#REF!</definedName>
    <definedName name="_art3" localSheetId="23">#REF!</definedName>
    <definedName name="_art3" localSheetId="5">#REF!</definedName>
    <definedName name="_art3" localSheetId="26">#REF!</definedName>
    <definedName name="_art3" localSheetId="9">#REF!</definedName>
    <definedName name="_art3" localSheetId="2">#REF!</definedName>
    <definedName name="_art3" localSheetId="29">#REF!</definedName>
    <definedName name="_art3">#REF!</definedName>
    <definedName name="_art4" localSheetId="4">#REF!</definedName>
    <definedName name="_art4" localSheetId="16">#REF!</definedName>
    <definedName name="_art4" localSheetId="23">#REF!</definedName>
    <definedName name="_art4" localSheetId="5">#REF!</definedName>
    <definedName name="_art4" localSheetId="26">#REF!</definedName>
    <definedName name="_art4" localSheetId="9">#REF!</definedName>
    <definedName name="_art4" localSheetId="2">#REF!</definedName>
    <definedName name="_art4" localSheetId="29">#REF!</definedName>
    <definedName name="_art4">#REF!</definedName>
    <definedName name="_art5" localSheetId="4">#REF!</definedName>
    <definedName name="_art5" localSheetId="16">#REF!</definedName>
    <definedName name="_art5" localSheetId="23">#REF!</definedName>
    <definedName name="_art5" localSheetId="5">#REF!</definedName>
    <definedName name="_art5" localSheetId="26">#REF!</definedName>
    <definedName name="_art5" localSheetId="9">#REF!</definedName>
    <definedName name="_art5" localSheetId="2">#REF!</definedName>
    <definedName name="_art5" localSheetId="29">#REF!</definedName>
    <definedName name="_art5">#REF!</definedName>
    <definedName name="_art6" localSheetId="4">#REF!</definedName>
    <definedName name="_art6" localSheetId="16">#REF!</definedName>
    <definedName name="_art6" localSheetId="23">#REF!</definedName>
    <definedName name="_art6" localSheetId="5">#REF!</definedName>
    <definedName name="_art6" localSheetId="26">#REF!</definedName>
    <definedName name="_art6" localSheetId="9">#REF!</definedName>
    <definedName name="_art6" localSheetId="2">#REF!</definedName>
    <definedName name="_art6" localSheetId="29">#REF!</definedName>
    <definedName name="_art6">#REF!</definedName>
    <definedName name="_art7" localSheetId="4">#REF!</definedName>
    <definedName name="_art7" localSheetId="16">#REF!</definedName>
    <definedName name="_art7" localSheetId="23">#REF!</definedName>
    <definedName name="_art7" localSheetId="5">#REF!</definedName>
    <definedName name="_art7" localSheetId="26">#REF!</definedName>
    <definedName name="_art7" localSheetId="9">#REF!</definedName>
    <definedName name="_art7" localSheetId="2">#REF!</definedName>
    <definedName name="_art7" localSheetId="29">#REF!</definedName>
    <definedName name="_art7">#REF!</definedName>
    <definedName name="_art8" localSheetId="4">#REF!</definedName>
    <definedName name="_art8" localSheetId="16">#REF!</definedName>
    <definedName name="_art8" localSheetId="23">#REF!</definedName>
    <definedName name="_art8" localSheetId="5">#REF!</definedName>
    <definedName name="_art8" localSheetId="26">#REF!</definedName>
    <definedName name="_art8" localSheetId="9">#REF!</definedName>
    <definedName name="_art8" localSheetId="2">#REF!</definedName>
    <definedName name="_art8" localSheetId="29">#REF!</definedName>
    <definedName name="_art8">#REF!</definedName>
    <definedName name="_art9" localSheetId="4">#REF!</definedName>
    <definedName name="_art9" localSheetId="16">#REF!</definedName>
    <definedName name="_art9" localSheetId="23">#REF!</definedName>
    <definedName name="_art9" localSheetId="5">#REF!</definedName>
    <definedName name="_art9" localSheetId="26">#REF!</definedName>
    <definedName name="_art9" localSheetId="9">#REF!</definedName>
    <definedName name="_art9" localSheetId="2">#REF!</definedName>
    <definedName name="_art9" localSheetId="29">#REF!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6">'[3]DCF old'!#REF!</definedName>
    <definedName name="_div1" localSheetId="23">'[3]DCF old'!#REF!</definedName>
    <definedName name="_div1" localSheetId="5">'[3]DCF old'!#REF!</definedName>
    <definedName name="_div1" localSheetId="26">'[3]DCF old'!#REF!</definedName>
    <definedName name="_div1" localSheetId="9">'[3]DCF old'!#REF!</definedName>
    <definedName name="_div1" localSheetId="2">'[3]DCF old'!#REF!</definedName>
    <definedName name="_div1" localSheetId="29">'[3]DCF old'!#REF!</definedName>
    <definedName name="_div1">'[3]DCF old'!#REF!</definedName>
    <definedName name="_div12" localSheetId="4">'[3]DCF old'!#REF!</definedName>
    <definedName name="_div12" localSheetId="16">'[3]DCF old'!#REF!</definedName>
    <definedName name="_div12" localSheetId="23">'[3]DCF old'!#REF!</definedName>
    <definedName name="_div12" localSheetId="5">'[3]DCF old'!#REF!</definedName>
    <definedName name="_div12" localSheetId="26">'[3]DCF old'!#REF!</definedName>
    <definedName name="_div12" localSheetId="9">'[3]DCF old'!#REF!</definedName>
    <definedName name="_div12" localSheetId="2">'[3]DCF old'!#REF!</definedName>
    <definedName name="_div12" localSheetId="29">'[3]DCF old'!#REF!</definedName>
    <definedName name="_div12">'[3]DCF old'!#REF!</definedName>
    <definedName name="_div2" localSheetId="4">#REF!</definedName>
    <definedName name="_div2" localSheetId="16">#REF!</definedName>
    <definedName name="_div2" localSheetId="23">#REF!</definedName>
    <definedName name="_div2" localSheetId="5">#REF!</definedName>
    <definedName name="_div2" localSheetId="26">#REF!</definedName>
    <definedName name="_div2" localSheetId="9">#REF!</definedName>
    <definedName name="_div2" localSheetId="2">#REF!</definedName>
    <definedName name="_div2" localSheetId="29">#REF!</definedName>
    <definedName name="_div2">#REF!</definedName>
    <definedName name="_div3" localSheetId="4">'[3]DCF old'!#REF!</definedName>
    <definedName name="_div3" localSheetId="16">'[3]DCF old'!#REF!</definedName>
    <definedName name="_div3" localSheetId="23">'[3]DCF old'!#REF!</definedName>
    <definedName name="_div3" localSheetId="5">'[3]DCF old'!#REF!</definedName>
    <definedName name="_div3" localSheetId="26">'[3]DCF old'!#REF!</definedName>
    <definedName name="_div3" localSheetId="9">'[3]DCF old'!#REF!</definedName>
    <definedName name="_div3" localSheetId="2">'[3]DCF old'!#REF!</definedName>
    <definedName name="_div3" localSheetId="29">'[3]DCF old'!#REF!</definedName>
    <definedName name="_div3">'[3]DCF old'!#REF!</definedName>
    <definedName name="_div4" localSheetId="4">#REF!</definedName>
    <definedName name="_div4" localSheetId="16">#REF!</definedName>
    <definedName name="_div4" localSheetId="23">#REF!</definedName>
    <definedName name="_div4" localSheetId="5">#REF!</definedName>
    <definedName name="_div4" localSheetId="26">#REF!</definedName>
    <definedName name="_div4" localSheetId="9">#REF!</definedName>
    <definedName name="_div4" localSheetId="2">#REF!</definedName>
    <definedName name="_div4" localSheetId="29">#REF!</definedName>
    <definedName name="_div4">#REF!</definedName>
    <definedName name="_div5" localSheetId="4">#REF!</definedName>
    <definedName name="_div5" localSheetId="16">#REF!</definedName>
    <definedName name="_div5" localSheetId="23">#REF!</definedName>
    <definedName name="_div5" localSheetId="5">#REF!</definedName>
    <definedName name="_div5" localSheetId="26">#REF!</definedName>
    <definedName name="_div5" localSheetId="9">#REF!</definedName>
    <definedName name="_div5" localSheetId="2">#REF!</definedName>
    <definedName name="_div5" localSheetId="29">#REF!</definedName>
    <definedName name="_div5">#REF!</definedName>
    <definedName name="_div6" localSheetId="4">#REF!</definedName>
    <definedName name="_div6" localSheetId="16">#REF!</definedName>
    <definedName name="_div6" localSheetId="23">#REF!</definedName>
    <definedName name="_div6" localSheetId="5">#REF!</definedName>
    <definedName name="_div6" localSheetId="26">#REF!</definedName>
    <definedName name="_div6" localSheetId="9">#REF!</definedName>
    <definedName name="_div6" localSheetId="2">#REF!</definedName>
    <definedName name="_div6" localSheetId="29">#REF!</definedName>
    <definedName name="_div6">#REF!</definedName>
    <definedName name="_div7" localSheetId="4">#REF!</definedName>
    <definedName name="_div7" localSheetId="16">#REF!</definedName>
    <definedName name="_div7" localSheetId="23">#REF!</definedName>
    <definedName name="_div7" localSheetId="5">#REF!</definedName>
    <definedName name="_div7" localSheetId="26">#REF!</definedName>
    <definedName name="_div7" localSheetId="9">#REF!</definedName>
    <definedName name="_div7" localSheetId="2">#REF!</definedName>
    <definedName name="_div7" localSheetId="29">#REF!</definedName>
    <definedName name="_div7">#REF!</definedName>
    <definedName name="_div8" localSheetId="4">#REF!</definedName>
    <definedName name="_div8" localSheetId="16">#REF!</definedName>
    <definedName name="_div8" localSheetId="23">#REF!</definedName>
    <definedName name="_div8" localSheetId="5">#REF!</definedName>
    <definedName name="_div8" localSheetId="26">#REF!</definedName>
    <definedName name="_div8" localSheetId="9">#REF!</definedName>
    <definedName name="_div8" localSheetId="2">#REF!</definedName>
    <definedName name="_div8" localSheetId="29">#REF!</definedName>
    <definedName name="_div8">#REF!</definedName>
    <definedName name="_div9" localSheetId="4">#REF!</definedName>
    <definedName name="_div9" localSheetId="16">#REF!</definedName>
    <definedName name="_div9" localSheetId="23">#REF!</definedName>
    <definedName name="_div9" localSheetId="5">#REF!</definedName>
    <definedName name="_div9" localSheetId="26">#REF!</definedName>
    <definedName name="_div9" localSheetId="9">#REF!</definedName>
    <definedName name="_div9" localSheetId="2">#REF!</definedName>
    <definedName name="_div9" localSheetId="29">#REF!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6">#REF!</definedName>
    <definedName name="_EXX88" localSheetId="23">#REF!</definedName>
    <definedName name="_EXX88" localSheetId="5">#REF!</definedName>
    <definedName name="_EXX88" localSheetId="26">#REF!</definedName>
    <definedName name="_EXX88" localSheetId="9">#REF!</definedName>
    <definedName name="_EXX88" localSheetId="2">#REF!</definedName>
    <definedName name="_EXX88" localSheetId="29">#REF!</definedName>
    <definedName name="_EXX88">#REF!</definedName>
    <definedName name="_EXX89" localSheetId="4">#REF!</definedName>
    <definedName name="_EXX89" localSheetId="16">#REF!</definedName>
    <definedName name="_EXX89" localSheetId="23">#REF!</definedName>
    <definedName name="_EXX89" localSheetId="5">#REF!</definedName>
    <definedName name="_EXX89" localSheetId="26">#REF!</definedName>
    <definedName name="_EXX89" localSheetId="9">#REF!</definedName>
    <definedName name="_EXX89" localSheetId="2">#REF!</definedName>
    <definedName name="_EXX89" localSheetId="29">#REF!</definedName>
    <definedName name="_EXX89">#REF!</definedName>
    <definedName name="_EXX90" localSheetId="4">#REF!</definedName>
    <definedName name="_EXX90" localSheetId="16">#REF!</definedName>
    <definedName name="_EXX90" localSheetId="23">#REF!</definedName>
    <definedName name="_EXX90" localSheetId="5">#REF!</definedName>
    <definedName name="_EXX90" localSheetId="26">#REF!</definedName>
    <definedName name="_EXX90" localSheetId="9">#REF!</definedName>
    <definedName name="_EXX90" localSheetId="2">#REF!</definedName>
    <definedName name="_EXX90" localSheetId="29">#REF!</definedName>
    <definedName name="_EXX90">#REF!</definedName>
    <definedName name="_fun1" localSheetId="4">#REF!</definedName>
    <definedName name="_fun1" localSheetId="16">#REF!</definedName>
    <definedName name="_fun1" localSheetId="23">#REF!</definedName>
    <definedName name="_fun1" localSheetId="5">#REF!</definedName>
    <definedName name="_fun1" localSheetId="26">#REF!</definedName>
    <definedName name="_fun1" localSheetId="9">#REF!</definedName>
    <definedName name="_fun1" localSheetId="2">#REF!</definedName>
    <definedName name="_fun1" localSheetId="29">#REF!</definedName>
    <definedName name="_fun1">#REF!</definedName>
    <definedName name="_fun2" localSheetId="4">#REF!</definedName>
    <definedName name="_fun2" localSheetId="16">#REF!</definedName>
    <definedName name="_fun2" localSheetId="23">#REF!</definedName>
    <definedName name="_fun2" localSheetId="5">#REF!</definedName>
    <definedName name="_fun2" localSheetId="26">#REF!</definedName>
    <definedName name="_fun2" localSheetId="9">#REF!</definedName>
    <definedName name="_fun2" localSheetId="2">#REF!</definedName>
    <definedName name="_fun2" localSheetId="29">#REF!</definedName>
    <definedName name="_fun2">#REF!</definedName>
    <definedName name="_fun3" localSheetId="4">#REF!</definedName>
    <definedName name="_fun3" localSheetId="16">#REF!</definedName>
    <definedName name="_fun3" localSheetId="23">#REF!</definedName>
    <definedName name="_fun3" localSheetId="5">#REF!</definedName>
    <definedName name="_fun3" localSheetId="26">#REF!</definedName>
    <definedName name="_fun3" localSheetId="9">#REF!</definedName>
    <definedName name="_fun3" localSheetId="2">#REF!</definedName>
    <definedName name="_fun3" localSheetId="29">#REF!</definedName>
    <definedName name="_fun3">#REF!</definedName>
    <definedName name="_fun4" localSheetId="4">#REF!</definedName>
    <definedName name="_fun4" localSheetId="16">#REF!</definedName>
    <definedName name="_fun4" localSheetId="23">#REF!</definedName>
    <definedName name="_fun4" localSheetId="5">#REF!</definedName>
    <definedName name="_fun4" localSheetId="26">#REF!</definedName>
    <definedName name="_fun4" localSheetId="9">#REF!</definedName>
    <definedName name="_fun4" localSheetId="2">#REF!</definedName>
    <definedName name="_fun4" localSheetId="29">#REF!</definedName>
    <definedName name="_fun4">#REF!</definedName>
    <definedName name="_fun5" localSheetId="4">#REF!</definedName>
    <definedName name="_fun5" localSheetId="16">#REF!</definedName>
    <definedName name="_fun5" localSheetId="23">#REF!</definedName>
    <definedName name="_fun5" localSheetId="5">#REF!</definedName>
    <definedName name="_fun5" localSheetId="26">#REF!</definedName>
    <definedName name="_fun5" localSheetId="9">#REF!</definedName>
    <definedName name="_fun5" localSheetId="2">#REF!</definedName>
    <definedName name="_fun5" localSheetId="29">#REF!</definedName>
    <definedName name="_fun5">#REF!</definedName>
    <definedName name="_fun6" localSheetId="4">#REF!</definedName>
    <definedName name="_fun6" localSheetId="16">#REF!</definedName>
    <definedName name="_fun6" localSheetId="23">#REF!</definedName>
    <definedName name="_fun6" localSheetId="5">#REF!</definedName>
    <definedName name="_fun6" localSheetId="26">#REF!</definedName>
    <definedName name="_fun6" localSheetId="9">#REF!</definedName>
    <definedName name="_fun6" localSheetId="2">#REF!</definedName>
    <definedName name="_fun6" localSheetId="29">#REF!</definedName>
    <definedName name="_fun6">#REF!</definedName>
    <definedName name="_fun7" localSheetId="4">#REF!</definedName>
    <definedName name="_fun7" localSheetId="16">#REF!</definedName>
    <definedName name="_fun7" localSheetId="23">#REF!</definedName>
    <definedName name="_fun7" localSheetId="5">#REF!</definedName>
    <definedName name="_fun7" localSheetId="26">#REF!</definedName>
    <definedName name="_fun7" localSheetId="9">#REF!</definedName>
    <definedName name="_fun7" localSheetId="2">#REF!</definedName>
    <definedName name="_fun7" localSheetId="29">#REF!</definedName>
    <definedName name="_fun7">#REF!</definedName>
    <definedName name="_fun8" localSheetId="4">#REF!</definedName>
    <definedName name="_fun8" localSheetId="16">#REF!</definedName>
    <definedName name="_fun8" localSheetId="23">#REF!</definedName>
    <definedName name="_fun8" localSheetId="5">#REF!</definedName>
    <definedName name="_fun8" localSheetId="26">#REF!</definedName>
    <definedName name="_fun8" localSheetId="9">#REF!</definedName>
    <definedName name="_fun8" localSheetId="2">#REF!</definedName>
    <definedName name="_fun8" localSheetId="29">#REF!</definedName>
    <definedName name="_fun8">#REF!</definedName>
    <definedName name="_fun9" localSheetId="4">#REF!</definedName>
    <definedName name="_fun9" localSheetId="16">#REF!</definedName>
    <definedName name="_fun9" localSheetId="23">#REF!</definedName>
    <definedName name="_fun9" localSheetId="5">#REF!</definedName>
    <definedName name="_fun9" localSheetId="26">#REF!</definedName>
    <definedName name="_fun9" localSheetId="9">#REF!</definedName>
    <definedName name="_fun9" localSheetId="2">#REF!</definedName>
    <definedName name="_fun9" localSheetId="29">#REF!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6">#REF!</definedName>
    <definedName name="_PL1" localSheetId="23">#REF!</definedName>
    <definedName name="_PL1" localSheetId="5">#REF!</definedName>
    <definedName name="_PL1" localSheetId="26">#REF!</definedName>
    <definedName name="_PL1" localSheetId="9">#REF!</definedName>
    <definedName name="_PL1" localSheetId="2">#REF!</definedName>
    <definedName name="_PL1" localSheetId="29">#REF!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6" hidden="1">#REF!</definedName>
    <definedName name="_Regression_Out" localSheetId="23" hidden="1">#REF!</definedName>
    <definedName name="_Regression_Out" localSheetId="5" hidden="1">#REF!</definedName>
    <definedName name="_Regression_Out" localSheetId="26" hidden="1">#REF!</definedName>
    <definedName name="_Regression_Out" localSheetId="9" hidden="1">#REF!</definedName>
    <definedName name="_Regression_Out" localSheetId="2" hidden="1">#REF!</definedName>
    <definedName name="_Regression_Out" localSheetId="29" hidden="1">#REF!</definedName>
    <definedName name="_Regression_Out" hidden="1">#REF!</definedName>
    <definedName name="_Regression_X" localSheetId="4" hidden="1">#REF!</definedName>
    <definedName name="_Regression_X" localSheetId="16" hidden="1">#REF!</definedName>
    <definedName name="_Regression_X" localSheetId="23" hidden="1">#REF!</definedName>
    <definedName name="_Regression_X" localSheetId="5" hidden="1">#REF!</definedName>
    <definedName name="_Regression_X" localSheetId="26" hidden="1">#REF!</definedName>
    <definedName name="_Regression_X" localSheetId="9" hidden="1">#REF!</definedName>
    <definedName name="_Regression_X" localSheetId="2" hidden="1">#REF!</definedName>
    <definedName name="_Regression_X" localSheetId="29" hidden="1">#REF!</definedName>
    <definedName name="_Regression_X" hidden="1">#REF!</definedName>
    <definedName name="_Regression_Y" localSheetId="4" hidden="1">#REF!</definedName>
    <definedName name="_Regression_Y" localSheetId="16" hidden="1">#REF!</definedName>
    <definedName name="_Regression_Y" localSheetId="23" hidden="1">#REF!</definedName>
    <definedName name="_Regression_Y" localSheetId="5" hidden="1">#REF!</definedName>
    <definedName name="_Regression_Y" localSheetId="26" hidden="1">#REF!</definedName>
    <definedName name="_Regression_Y" localSheetId="9" hidden="1">#REF!</definedName>
    <definedName name="_Regression_Y" localSheetId="2" hidden="1">#REF!</definedName>
    <definedName name="_Regression_Y" localSheetId="29" hidden="1">#REF!</definedName>
    <definedName name="_Regression_Y" hidden="1">#REF!</definedName>
    <definedName name="_rem2" localSheetId="4">'[3]DCF old'!#REF!</definedName>
    <definedName name="_rem2" localSheetId="16">'[3]DCF old'!#REF!</definedName>
    <definedName name="_rem2" localSheetId="23">'[3]DCF old'!#REF!</definedName>
    <definedName name="_rem2" localSheetId="5">'[3]DCF old'!#REF!</definedName>
    <definedName name="_rem2" localSheetId="26">'[3]DCF old'!#REF!</definedName>
    <definedName name="_rem2" localSheetId="9">'[3]DCF old'!#REF!</definedName>
    <definedName name="_rem2" localSheetId="2">'[3]DCF old'!#REF!</definedName>
    <definedName name="_rem2" localSheetId="29">'[3]DCF old'!#REF!</definedName>
    <definedName name="_rem2">'[3]DCF old'!#REF!</definedName>
    <definedName name="_SKK08">[2]CCY!$Q$467</definedName>
    <definedName name="_SKK09">[2]CCY!$Q$468</definedName>
    <definedName name="_sqm91" localSheetId="4">'[6]old template'!#REF!</definedName>
    <definedName name="_sqm91" localSheetId="16">'[6]old template'!#REF!</definedName>
    <definedName name="_sqm91" localSheetId="23">'[6]old template'!#REF!</definedName>
    <definedName name="_sqm91" localSheetId="5">'[6]old template'!#REF!</definedName>
    <definedName name="_sqm91" localSheetId="26">'[6]old template'!#REF!</definedName>
    <definedName name="_sqm91" localSheetId="9">'[6]old template'!#REF!</definedName>
    <definedName name="_sqm91" localSheetId="2">'[6]old template'!#REF!</definedName>
    <definedName name="_sqm91" localSheetId="29">'[6]old template'!#REF!</definedName>
    <definedName name="_sqm91">'[6]old template'!#REF!</definedName>
    <definedName name="_sqm92" localSheetId="4">'[6]old template'!#REF!</definedName>
    <definedName name="_sqm92" localSheetId="16">'[6]old template'!#REF!</definedName>
    <definedName name="_sqm92" localSheetId="23">'[6]old template'!#REF!</definedName>
    <definedName name="_sqm92" localSheetId="5">'[6]old template'!#REF!</definedName>
    <definedName name="_sqm92" localSheetId="26">'[6]old template'!#REF!</definedName>
    <definedName name="_sqm92" localSheetId="9">'[6]old template'!#REF!</definedName>
    <definedName name="_sqm92" localSheetId="2">'[6]old template'!#REF!</definedName>
    <definedName name="_sqm92" localSheetId="29">'[6]old template'!#REF!</definedName>
    <definedName name="_sqm92">'[6]old template'!#REF!</definedName>
    <definedName name="_sqm93" localSheetId="4">'[6]old template'!#REF!</definedName>
    <definedName name="_sqm93" localSheetId="16">'[6]old template'!#REF!</definedName>
    <definedName name="_sqm93" localSheetId="23">'[6]old template'!#REF!</definedName>
    <definedName name="_sqm93" localSheetId="5">'[6]old template'!#REF!</definedName>
    <definedName name="_sqm93" localSheetId="26">'[6]old template'!#REF!</definedName>
    <definedName name="_sqm93" localSheetId="9">'[6]old template'!#REF!</definedName>
    <definedName name="_sqm93" localSheetId="2">'[6]old template'!#REF!</definedName>
    <definedName name="_sqm93" localSheetId="29">'[6]old template'!#REF!</definedName>
    <definedName name="_sqm93">'[6]old template'!#REF!</definedName>
    <definedName name="_sqm94" localSheetId="4">'[6]old template'!#REF!</definedName>
    <definedName name="_sqm94" localSheetId="16">'[6]old template'!#REF!</definedName>
    <definedName name="_sqm94" localSheetId="23">'[6]old template'!#REF!</definedName>
    <definedName name="_sqm94" localSheetId="5">'[6]old template'!#REF!</definedName>
    <definedName name="_sqm94" localSheetId="26">'[6]old template'!#REF!</definedName>
    <definedName name="_sqm94" localSheetId="9">'[6]old template'!#REF!</definedName>
    <definedName name="_sqm94" localSheetId="2">'[6]old template'!#REF!</definedName>
    <definedName name="_sqm94" localSheetId="29">'[6]old template'!#REF!</definedName>
    <definedName name="_sqm94">'[6]old template'!#REF!</definedName>
    <definedName name="_sqm95" localSheetId="4">'[6]old template'!#REF!</definedName>
    <definedName name="_sqm95" localSheetId="16">'[6]old template'!#REF!</definedName>
    <definedName name="_sqm95" localSheetId="23">'[6]old template'!#REF!</definedName>
    <definedName name="_sqm95" localSheetId="5">'[6]old template'!#REF!</definedName>
    <definedName name="_sqm95" localSheetId="26">'[6]old template'!#REF!</definedName>
    <definedName name="_sqm95" localSheetId="9">'[6]old template'!#REF!</definedName>
    <definedName name="_sqm95" localSheetId="2">'[6]old template'!#REF!</definedName>
    <definedName name="_sqm95" localSheetId="29">'[6]old template'!#REF!</definedName>
    <definedName name="_sqm95">'[6]old template'!#REF!</definedName>
    <definedName name="_sqm96" localSheetId="4">'[6]old template'!#REF!</definedName>
    <definedName name="_sqm96" localSheetId="16">'[6]old template'!#REF!</definedName>
    <definedName name="_sqm96" localSheetId="23">'[6]old template'!#REF!</definedName>
    <definedName name="_sqm96" localSheetId="5">'[6]old template'!#REF!</definedName>
    <definedName name="_sqm96" localSheetId="26">'[6]old template'!#REF!</definedName>
    <definedName name="_sqm96" localSheetId="9">'[6]old template'!#REF!</definedName>
    <definedName name="_sqm96" localSheetId="2">'[6]old template'!#REF!</definedName>
    <definedName name="_sqm96" localSheetId="29">'[6]old template'!#REF!</definedName>
    <definedName name="_sqm96">'[6]old template'!#REF!</definedName>
    <definedName name="_sqm97" localSheetId="4">'[6]old template'!#REF!</definedName>
    <definedName name="_sqm97" localSheetId="16">'[6]old template'!#REF!</definedName>
    <definedName name="_sqm97" localSheetId="23">'[6]old template'!#REF!</definedName>
    <definedName name="_sqm97" localSheetId="5">'[6]old template'!#REF!</definedName>
    <definedName name="_sqm97" localSheetId="26">'[6]old template'!#REF!</definedName>
    <definedName name="_sqm97" localSheetId="9">'[6]old template'!#REF!</definedName>
    <definedName name="_sqm97" localSheetId="2">'[6]old template'!#REF!</definedName>
    <definedName name="_sqm97" localSheetId="29">'[6]old template'!#REF!</definedName>
    <definedName name="_sqm97">'[6]old template'!#REF!</definedName>
    <definedName name="_sqm98" localSheetId="4">'[6]old template'!#REF!</definedName>
    <definedName name="_sqm98" localSheetId="16">'[6]old template'!#REF!</definedName>
    <definedName name="_sqm98" localSheetId="23">'[6]old template'!#REF!</definedName>
    <definedName name="_sqm98" localSheetId="5">'[6]old template'!#REF!</definedName>
    <definedName name="_sqm98" localSheetId="26">'[6]old template'!#REF!</definedName>
    <definedName name="_sqm98" localSheetId="9">'[6]old template'!#REF!</definedName>
    <definedName name="_sqm98" localSheetId="2">'[6]old template'!#REF!</definedName>
    <definedName name="_sqm98" localSheetId="29">'[6]old template'!#REF!</definedName>
    <definedName name="_sqm98">'[6]old template'!#REF!</definedName>
    <definedName name="_sqm99" localSheetId="4">'[6]old template'!#REF!</definedName>
    <definedName name="_sqm99" localSheetId="16">'[6]old template'!#REF!</definedName>
    <definedName name="_sqm99" localSheetId="23">'[6]old template'!#REF!</definedName>
    <definedName name="_sqm99" localSheetId="5">'[6]old template'!#REF!</definedName>
    <definedName name="_sqm99" localSheetId="26">'[6]old template'!#REF!</definedName>
    <definedName name="_sqm99" localSheetId="9">'[6]old template'!#REF!</definedName>
    <definedName name="_sqm99" localSheetId="2">'[6]old template'!#REF!</definedName>
    <definedName name="_sqm99" localSheetId="29">'[6]old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6">#REF!</definedName>
    <definedName name="_WHS1" localSheetId="23">#REF!</definedName>
    <definedName name="_WHS1" localSheetId="5">#REF!</definedName>
    <definedName name="_WHS1" localSheetId="26">#REF!</definedName>
    <definedName name="_WHS1" localSheetId="9">#REF!</definedName>
    <definedName name="_WHS1" localSheetId="2">#REF!</definedName>
    <definedName name="_WHS1" localSheetId="29">#REF!</definedName>
    <definedName name="_WHS1">#REF!</definedName>
    <definedName name="_WHS2" localSheetId="4">#REF!</definedName>
    <definedName name="_WHS2" localSheetId="16">#REF!</definedName>
    <definedName name="_WHS2" localSheetId="23">#REF!</definedName>
    <definedName name="_WHS2" localSheetId="5">#REF!</definedName>
    <definedName name="_WHS2" localSheetId="26">#REF!</definedName>
    <definedName name="_WHS2" localSheetId="9">#REF!</definedName>
    <definedName name="_WHS2" localSheetId="2">#REF!</definedName>
    <definedName name="_WHS2" localSheetId="29">#REF!</definedName>
    <definedName name="_WHS2">#REF!</definedName>
    <definedName name="_WHS3" localSheetId="4">#REF!</definedName>
    <definedName name="_WHS3" localSheetId="16">#REF!</definedName>
    <definedName name="_WHS3" localSheetId="23">#REF!</definedName>
    <definedName name="_WHS3" localSheetId="5">#REF!</definedName>
    <definedName name="_WHS3" localSheetId="26">#REF!</definedName>
    <definedName name="_WHS3" localSheetId="9">#REF!</definedName>
    <definedName name="_WHS3" localSheetId="2">#REF!</definedName>
    <definedName name="_WHS3" localSheetId="29">#REF!</definedName>
    <definedName name="_WHS3">#REF!</definedName>
    <definedName name="_WHS4" localSheetId="4">#REF!</definedName>
    <definedName name="_WHS4" localSheetId="16">#REF!</definedName>
    <definedName name="_WHS4" localSheetId="23">#REF!</definedName>
    <definedName name="_WHS4" localSheetId="5">#REF!</definedName>
    <definedName name="_WHS4" localSheetId="26">#REF!</definedName>
    <definedName name="_WHS4" localSheetId="9">#REF!</definedName>
    <definedName name="_WHS4" localSheetId="2">#REF!</definedName>
    <definedName name="_WHS4" localSheetId="29">#REF!</definedName>
    <definedName name="_WHS4">#REF!</definedName>
    <definedName name="_WHS5" localSheetId="4">#REF!</definedName>
    <definedName name="_WHS5" localSheetId="16">#REF!</definedName>
    <definedName name="_WHS5" localSheetId="23">#REF!</definedName>
    <definedName name="_WHS5" localSheetId="5">#REF!</definedName>
    <definedName name="_WHS5" localSheetId="26">#REF!</definedName>
    <definedName name="_WHS5" localSheetId="9">#REF!</definedName>
    <definedName name="_WHS5" localSheetId="2">#REF!</definedName>
    <definedName name="_WHS5" localSheetId="29">#REF!</definedName>
    <definedName name="_WHS5">#REF!</definedName>
    <definedName name="_yr1990" localSheetId="4">[7]Main!#REF!</definedName>
    <definedName name="_yr1990" localSheetId="16">[7]Main!#REF!</definedName>
    <definedName name="_yr1990" localSheetId="23">[7]Main!#REF!</definedName>
    <definedName name="_yr1990" localSheetId="5">[7]Main!#REF!</definedName>
    <definedName name="_yr1990" localSheetId="26">[7]Main!#REF!</definedName>
    <definedName name="_yr1990" localSheetId="9">[7]Main!#REF!</definedName>
    <definedName name="_yr1990" localSheetId="2">[7]Main!#REF!</definedName>
    <definedName name="_yr1990" localSheetId="29">[7]Main!#REF!</definedName>
    <definedName name="_yr1990">[7]Main!#REF!</definedName>
    <definedName name="_Yr1992" localSheetId="4">'[3]DCF old'!#REF!</definedName>
    <definedName name="_Yr1992" localSheetId="16">'[3]DCF old'!#REF!</definedName>
    <definedName name="_Yr1992" localSheetId="23">'[3]DCF old'!#REF!</definedName>
    <definedName name="_Yr1992" localSheetId="5">'[3]DCF old'!#REF!</definedName>
    <definedName name="_Yr1992" localSheetId="26">'[3]DCF old'!#REF!</definedName>
    <definedName name="_Yr1992" localSheetId="9">'[3]DCF old'!#REF!</definedName>
    <definedName name="_Yr1992" localSheetId="2">'[3]DCF old'!#REF!</definedName>
    <definedName name="_Yr1992" localSheetId="29">'[3]DCF old'!#REF!</definedName>
    <definedName name="_Yr1992">'[3]DCF old'!#REF!</definedName>
    <definedName name="_Yr1993" localSheetId="4">'[3]DCF old'!#REF!</definedName>
    <definedName name="_Yr1993" localSheetId="16">'[3]DCF old'!#REF!</definedName>
    <definedName name="_Yr1993" localSheetId="23">'[3]DCF old'!#REF!</definedName>
    <definedName name="_Yr1993" localSheetId="5">'[3]DCF old'!#REF!</definedName>
    <definedName name="_Yr1993" localSheetId="26">'[3]DCF old'!#REF!</definedName>
    <definedName name="_Yr1993" localSheetId="9">'[3]DCF old'!#REF!</definedName>
    <definedName name="_Yr1993" localSheetId="2">'[3]DCF old'!#REF!</definedName>
    <definedName name="_Yr1993" localSheetId="29">'[3]DCF old'!#REF!</definedName>
    <definedName name="_Yr1993">'[3]DCF old'!#REF!</definedName>
    <definedName name="_Yr1994" localSheetId="4">'[3]DCF old'!#REF!</definedName>
    <definedName name="_Yr1994" localSheetId="16">'[3]DCF old'!#REF!</definedName>
    <definedName name="_Yr1994" localSheetId="23">'[3]DCF old'!#REF!</definedName>
    <definedName name="_Yr1994" localSheetId="5">'[3]DCF old'!#REF!</definedName>
    <definedName name="_Yr1994" localSheetId="26">'[3]DCF old'!#REF!</definedName>
    <definedName name="_Yr1994" localSheetId="9">'[3]DCF old'!#REF!</definedName>
    <definedName name="_Yr1994" localSheetId="2">'[3]DCF old'!#REF!</definedName>
    <definedName name="_Yr1994" localSheetId="29">'[3]DCF old'!#REF!</definedName>
    <definedName name="_Yr1994">'[3]DCF old'!#REF!</definedName>
    <definedName name="_Yr1995" localSheetId="4">'[3]DCF old'!#REF!</definedName>
    <definedName name="_Yr1995" localSheetId="16">'[3]DCF old'!#REF!</definedName>
    <definedName name="_Yr1995" localSheetId="23">'[3]DCF old'!#REF!</definedName>
    <definedName name="_Yr1995" localSheetId="5">'[3]DCF old'!#REF!</definedName>
    <definedName name="_Yr1995" localSheetId="26">'[3]DCF old'!#REF!</definedName>
    <definedName name="_Yr1995" localSheetId="9">'[3]DCF old'!#REF!</definedName>
    <definedName name="_Yr1995" localSheetId="2">'[3]DCF old'!#REF!</definedName>
    <definedName name="_Yr1995" localSheetId="29">'[3]DCF old'!#REF!</definedName>
    <definedName name="_Yr1995">'[3]DCF old'!#REF!</definedName>
    <definedName name="_Yr1996" localSheetId="4">'[3]DCF old'!#REF!</definedName>
    <definedName name="_Yr1996" localSheetId="16">'[3]DCF old'!#REF!</definedName>
    <definedName name="_Yr1996" localSheetId="23">'[3]DCF old'!#REF!</definedName>
    <definedName name="_Yr1996" localSheetId="5">'[3]DCF old'!#REF!</definedName>
    <definedName name="_Yr1996" localSheetId="26">'[3]DCF old'!#REF!</definedName>
    <definedName name="_Yr1996" localSheetId="9">'[3]DCF old'!#REF!</definedName>
    <definedName name="_Yr1996" localSheetId="2">'[3]DCF old'!#REF!</definedName>
    <definedName name="_Yr1996" localSheetId="29">'[3]DCF old'!#REF!</definedName>
    <definedName name="_Yr1996">'[3]DCF old'!#REF!</definedName>
    <definedName name="_Yr1997" localSheetId="4">'[3]DCF old'!#REF!</definedName>
    <definedName name="_Yr1997" localSheetId="16">'[3]DCF old'!#REF!</definedName>
    <definedName name="_Yr1997" localSheetId="23">'[3]DCF old'!#REF!</definedName>
    <definedName name="_Yr1997" localSheetId="5">'[3]DCF old'!#REF!</definedName>
    <definedName name="_Yr1997" localSheetId="26">'[3]DCF old'!#REF!</definedName>
    <definedName name="_Yr1997" localSheetId="9">'[3]DCF old'!#REF!</definedName>
    <definedName name="_Yr1997" localSheetId="2">'[3]DCF old'!#REF!</definedName>
    <definedName name="_Yr1997" localSheetId="29">'[3]DCF old'!#REF!</definedName>
    <definedName name="_Yr1997">'[3]DCF old'!#REF!</definedName>
    <definedName name="_Yr1998" localSheetId="4">'[3]DCF old'!#REF!</definedName>
    <definedName name="_Yr1998" localSheetId="16">'[3]DCF old'!#REF!</definedName>
    <definedName name="_Yr1998" localSheetId="23">'[3]DCF old'!#REF!</definedName>
    <definedName name="_Yr1998" localSheetId="5">'[3]DCF old'!#REF!</definedName>
    <definedName name="_Yr1998" localSheetId="26">'[3]DCF old'!#REF!</definedName>
    <definedName name="_Yr1998" localSheetId="9">'[3]DCF old'!#REF!</definedName>
    <definedName name="_Yr1998" localSheetId="2">'[3]DCF old'!#REF!</definedName>
    <definedName name="_Yr1998" localSheetId="29">'[3]DCF old'!#REF!</definedName>
    <definedName name="_Yr1998">'[3]DCF old'!#REF!</definedName>
    <definedName name="_Yr1999" localSheetId="4">'[3]DCF old'!#REF!</definedName>
    <definedName name="_Yr1999" localSheetId="16">'[3]DCF old'!#REF!</definedName>
    <definedName name="_Yr1999" localSheetId="23">'[3]DCF old'!#REF!</definedName>
    <definedName name="_Yr1999" localSheetId="5">'[3]DCF old'!#REF!</definedName>
    <definedName name="_Yr1999" localSheetId="26">'[3]DCF old'!#REF!</definedName>
    <definedName name="_Yr1999" localSheetId="9">'[3]DCF old'!#REF!</definedName>
    <definedName name="_Yr1999" localSheetId="2">'[3]DCF old'!#REF!</definedName>
    <definedName name="_Yr1999" localSheetId="29">'[3]DCF old'!#REF!</definedName>
    <definedName name="_Yr1999">'[3]DCF old'!#REF!</definedName>
    <definedName name="_Yr2000" localSheetId="4">'[3]DCF old'!#REF!</definedName>
    <definedName name="_Yr2000" localSheetId="16">'[3]DCF old'!#REF!</definedName>
    <definedName name="_Yr2000" localSheetId="23">'[3]DCF old'!#REF!</definedName>
    <definedName name="_Yr2000" localSheetId="5">'[3]DCF old'!#REF!</definedName>
    <definedName name="_Yr2000" localSheetId="26">'[3]DCF old'!#REF!</definedName>
    <definedName name="_Yr2000" localSheetId="9">'[3]DCF old'!#REF!</definedName>
    <definedName name="_Yr2000" localSheetId="2">'[3]DCF old'!#REF!</definedName>
    <definedName name="_Yr2000" localSheetId="29">'[3]DCF old'!#REF!</definedName>
    <definedName name="_Yr2000">'[3]DCF old'!#REF!</definedName>
    <definedName name="_Yr2003" localSheetId="4">#REF!,#REF!,#REF!</definedName>
    <definedName name="_Yr2003" localSheetId="16">#REF!,#REF!,#REF!</definedName>
    <definedName name="_Yr2003" localSheetId="23">#REF!,#REF!,#REF!</definedName>
    <definedName name="_Yr2003" localSheetId="5">#REF!,#REF!,#REF!</definedName>
    <definedName name="_Yr2003" localSheetId="26">#REF!,#REF!,#REF!</definedName>
    <definedName name="_Yr2003" localSheetId="9">#REF!,#REF!,#REF!</definedName>
    <definedName name="_Yr2003" localSheetId="2">#REF!,#REF!,#REF!</definedName>
    <definedName name="_Yr2003" localSheetId="29">#REF!,#REF!,#REF!</definedName>
    <definedName name="_Yr2003">#REF!,#REF!,#REF!</definedName>
    <definedName name="_Yr2004" localSheetId="4">#REF!,#REF!,#REF!</definedName>
    <definedName name="_Yr2004" localSheetId="16">#REF!,#REF!,#REF!</definedName>
    <definedName name="_Yr2004" localSheetId="23">#REF!,#REF!,#REF!</definedName>
    <definedName name="_Yr2004" localSheetId="5">#REF!,#REF!,#REF!</definedName>
    <definedName name="_Yr2004" localSheetId="26">#REF!,#REF!,#REF!</definedName>
    <definedName name="_Yr2004" localSheetId="9">#REF!,#REF!,#REF!</definedName>
    <definedName name="_Yr2004" localSheetId="2">#REF!,#REF!,#REF!</definedName>
    <definedName name="_Yr2004" localSheetId="29">#REF!,#REF!,#REF!</definedName>
    <definedName name="_Yr2004">#REF!,#REF!,#REF!</definedName>
    <definedName name="_Yr2005" localSheetId="4">#REF!</definedName>
    <definedName name="_Yr2005" localSheetId="16">#REF!</definedName>
    <definedName name="_Yr2005" localSheetId="23">#REF!</definedName>
    <definedName name="_Yr2005" localSheetId="5">#REF!</definedName>
    <definedName name="_Yr2005" localSheetId="26">#REF!</definedName>
    <definedName name="_Yr2005" localSheetId="9">#REF!</definedName>
    <definedName name="_Yr2005" localSheetId="2">#REF!</definedName>
    <definedName name="_Yr2005" localSheetId="29">#REF!</definedName>
    <definedName name="_Yr2005">#REF!</definedName>
    <definedName name="_Yr2006" localSheetId="4">#REF!</definedName>
    <definedName name="_Yr2006" localSheetId="16">#REF!</definedName>
    <definedName name="_Yr2006" localSheetId="23">#REF!</definedName>
    <definedName name="_Yr2006" localSheetId="5">#REF!</definedName>
    <definedName name="_Yr2006" localSheetId="26">#REF!</definedName>
    <definedName name="_Yr2006" localSheetId="9">#REF!</definedName>
    <definedName name="_Yr2006" localSheetId="2">#REF!</definedName>
    <definedName name="_Yr2006" localSheetId="29">#REF!</definedName>
    <definedName name="_Yr2006">#REF!</definedName>
    <definedName name="A" localSheetId="4">#REF!</definedName>
    <definedName name="A" localSheetId="16">#REF!</definedName>
    <definedName name="A" localSheetId="23">#REF!</definedName>
    <definedName name="A" localSheetId="5">#REF!</definedName>
    <definedName name="A" localSheetId="26">#REF!</definedName>
    <definedName name="A" localSheetId="9">#REF!</definedName>
    <definedName name="A" localSheetId="2">#REF!</definedName>
    <definedName name="A" localSheetId="29">#REF!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6">#REF!</definedName>
    <definedName name="Accounts_payable" localSheetId="23">#REF!</definedName>
    <definedName name="Accounts_payable" localSheetId="5">#REF!</definedName>
    <definedName name="Accounts_payable" localSheetId="26">#REF!</definedName>
    <definedName name="Accounts_payable" localSheetId="9">#REF!</definedName>
    <definedName name="Accounts_payable" localSheetId="2">#REF!</definedName>
    <definedName name="Accounts_payable" localSheetId="29">#REF!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6">#REF!</definedName>
    <definedName name="Accrued_Expenditure" localSheetId="23">#REF!</definedName>
    <definedName name="Accrued_Expenditure" localSheetId="5">#REF!</definedName>
    <definedName name="Accrued_Expenditure" localSheetId="26">#REF!</definedName>
    <definedName name="Accrued_Expenditure" localSheetId="9">#REF!</definedName>
    <definedName name="Accrued_Expenditure" localSheetId="2">#REF!</definedName>
    <definedName name="Accrued_Expenditure" localSheetId="29">#REF!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6">'[3]DCF old'!#REF!</definedName>
    <definedName name="acp" localSheetId="23">'[3]DCF old'!#REF!</definedName>
    <definedName name="acp" localSheetId="5">'[3]DCF old'!#REF!</definedName>
    <definedName name="acp" localSheetId="26">'[3]DCF old'!#REF!</definedName>
    <definedName name="acp" localSheetId="9">'[3]DCF old'!#REF!</definedName>
    <definedName name="acp" localSheetId="2">'[3]DCF old'!#REF!</definedName>
    <definedName name="acp" localSheetId="29">'[3]DCF old'!#REF!</definedName>
    <definedName name="acp">'[3]DCF old'!#REF!</definedName>
    <definedName name="Acquisition_divestments" localSheetId="4">#REF!</definedName>
    <definedName name="Acquisition_divestments" localSheetId="16">#REF!</definedName>
    <definedName name="Acquisition_divestments" localSheetId="23">#REF!</definedName>
    <definedName name="Acquisition_divestments" localSheetId="5">#REF!</definedName>
    <definedName name="Acquisition_divestments" localSheetId="26">#REF!</definedName>
    <definedName name="Acquisition_divestments" localSheetId="9">#REF!</definedName>
    <definedName name="Acquisition_divestments" localSheetId="2">#REF!</definedName>
    <definedName name="Acquisition_divestments" localSheetId="29">#REF!</definedName>
    <definedName name="Acquisition_divestments">#REF!</definedName>
    <definedName name="Acquisitions" localSheetId="4">#REF!</definedName>
    <definedName name="Acquisitions" localSheetId="16">#REF!</definedName>
    <definedName name="Acquisitions" localSheetId="23">#REF!</definedName>
    <definedName name="Acquisitions" localSheetId="5">#REF!</definedName>
    <definedName name="Acquisitions" localSheetId="26">#REF!</definedName>
    <definedName name="Acquisitions" localSheetId="9">#REF!</definedName>
    <definedName name="Acquisitions" localSheetId="2">#REF!</definedName>
    <definedName name="Acquisitions" localSheetId="29">#REF!</definedName>
    <definedName name="Acquisitions">#REF!</definedName>
    <definedName name="acr" localSheetId="4">'[3]DCF old'!#REF!</definedName>
    <definedName name="acr" localSheetId="16">'[3]DCF old'!#REF!</definedName>
    <definedName name="acr" localSheetId="23">'[3]DCF old'!#REF!</definedName>
    <definedName name="acr" localSheetId="5">'[3]DCF old'!#REF!</definedName>
    <definedName name="acr" localSheetId="26">'[3]DCF old'!#REF!</definedName>
    <definedName name="acr" localSheetId="9">'[3]DCF old'!#REF!</definedName>
    <definedName name="acr" localSheetId="2">'[3]DCF old'!#REF!</definedName>
    <definedName name="acr" localSheetId="29">'[3]DCF old'!#REF!</definedName>
    <definedName name="acr">'[3]DCF old'!#REF!</definedName>
    <definedName name="acr_rem" localSheetId="4">'[3]DCF old'!#REF!</definedName>
    <definedName name="acr_rem" localSheetId="16">'[3]DCF old'!#REF!</definedName>
    <definedName name="acr_rem" localSheetId="23">'[3]DCF old'!#REF!</definedName>
    <definedName name="acr_rem" localSheetId="5">'[3]DCF old'!#REF!</definedName>
    <definedName name="acr_rem" localSheetId="26">'[3]DCF old'!#REF!</definedName>
    <definedName name="acr_rem" localSheetId="9">'[3]DCF old'!#REF!</definedName>
    <definedName name="acr_rem" localSheetId="2">'[3]DCF old'!#REF!</definedName>
    <definedName name="acr_rem" localSheetId="29">'[3]DCF old'!#REF!</definedName>
    <definedName name="acr_rem">'[3]DCF old'!#REF!</definedName>
    <definedName name="Add_Fin" localSheetId="4">#REF!</definedName>
    <definedName name="Add_Fin" localSheetId="16">#REF!</definedName>
    <definedName name="Add_Fin" localSheetId="23">#REF!</definedName>
    <definedName name="Add_Fin" localSheetId="5">#REF!</definedName>
    <definedName name="Add_Fin" localSheetId="26">#REF!</definedName>
    <definedName name="Add_Fin" localSheetId="9">#REF!</definedName>
    <definedName name="Add_Fin" localSheetId="2">#REF!</definedName>
    <definedName name="Add_Fin" localSheetId="29">#REF!</definedName>
    <definedName name="Add_Fin">#REF!</definedName>
    <definedName name="Add_Other" localSheetId="4">#REF!</definedName>
    <definedName name="Add_Other" localSheetId="16">#REF!</definedName>
    <definedName name="Add_Other" localSheetId="23">#REF!</definedName>
    <definedName name="Add_Other" localSheetId="5">#REF!</definedName>
    <definedName name="Add_Other" localSheetId="26">#REF!</definedName>
    <definedName name="Add_Other" localSheetId="9">#REF!</definedName>
    <definedName name="Add_Other" localSheetId="2">#REF!</definedName>
    <definedName name="Add_Other" localSheetId="29">#REF!</definedName>
    <definedName name="Add_Other">#REF!</definedName>
    <definedName name="ADDED_VALUE" localSheetId="4">#REF!</definedName>
    <definedName name="ADDED_VALUE" localSheetId="16">#REF!</definedName>
    <definedName name="ADDED_VALUE" localSheetId="23">#REF!</definedName>
    <definedName name="ADDED_VALUE" localSheetId="5">#REF!</definedName>
    <definedName name="ADDED_VALUE" localSheetId="26">#REF!</definedName>
    <definedName name="ADDED_VALUE" localSheetId="9">#REF!</definedName>
    <definedName name="ADDED_VALUE" localSheetId="2">#REF!</definedName>
    <definedName name="ADDED_VALUE" localSheetId="29">#REF!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6">'[11]A table'!#REF!</definedName>
    <definedName name="ADJOUTSTANDCONVNOMYE" localSheetId="23">'[11]A table'!#REF!</definedName>
    <definedName name="ADJOUTSTANDCONVNOMYE" localSheetId="5">'[11]A table'!#REF!</definedName>
    <definedName name="ADJOUTSTANDCONVNOMYE" localSheetId="26">'[11]A table'!#REF!</definedName>
    <definedName name="ADJOUTSTANDCONVNOMYE" localSheetId="9">'[11]A table'!#REF!</definedName>
    <definedName name="ADJOUTSTANDCONVNOMYE" localSheetId="2">'[11]A table'!#REF!</definedName>
    <definedName name="ADJOUTSTANDCONVNOMYE" localSheetId="29">'[11]A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6">'[3]DCF old'!#REF!</definedName>
    <definedName name="aftertax_margin" localSheetId="23">'[3]DCF old'!#REF!</definedName>
    <definedName name="aftertax_margin" localSheetId="5">'[3]DCF old'!#REF!</definedName>
    <definedName name="aftertax_margin" localSheetId="26">'[3]DCF old'!#REF!</definedName>
    <definedName name="aftertax_margin" localSheetId="9">'[3]DCF old'!#REF!</definedName>
    <definedName name="aftertax_margin" localSheetId="2">'[3]DCF old'!#REF!</definedName>
    <definedName name="aftertax_margin" localSheetId="29">'[3]DCF old'!#REF!</definedName>
    <definedName name="aftertax_margin">'[3]DCF old'!#REF!</definedName>
    <definedName name="age00" localSheetId="4">#REF!</definedName>
    <definedName name="age00" localSheetId="16">#REF!</definedName>
    <definedName name="age00" localSheetId="23">#REF!</definedName>
    <definedName name="age00" localSheetId="5">#REF!</definedName>
    <definedName name="age00" localSheetId="26">#REF!</definedName>
    <definedName name="age00" localSheetId="9">#REF!</definedName>
    <definedName name="age00" localSheetId="2">#REF!</definedName>
    <definedName name="age00" localSheetId="29">#REF!</definedName>
    <definedName name="age00">#REF!</definedName>
    <definedName name="agga" localSheetId="4">#REF!</definedName>
    <definedName name="agga" localSheetId="16">#REF!</definedName>
    <definedName name="agga" localSheetId="23">#REF!</definedName>
    <definedName name="agga" localSheetId="5">#REF!</definedName>
    <definedName name="agga" localSheetId="26">#REF!</definedName>
    <definedName name="agga" localSheetId="9">#REF!</definedName>
    <definedName name="agga" localSheetId="2">#REF!</definedName>
    <definedName name="agga" localSheetId="29">#REF!</definedName>
    <definedName name="agga">#REF!</definedName>
    <definedName name="aktier" localSheetId="4">#REF!</definedName>
    <definedName name="aktier" localSheetId="16">#REF!</definedName>
    <definedName name="aktier" localSheetId="23">#REF!</definedName>
    <definedName name="aktier" localSheetId="5">#REF!</definedName>
    <definedName name="aktier" localSheetId="26">#REF!</definedName>
    <definedName name="aktier" localSheetId="9">#REF!</definedName>
    <definedName name="aktier" localSheetId="2">#REF!</definedName>
    <definedName name="aktier" localSheetId="29">#REF!</definedName>
    <definedName name="aktier">#REF!</definedName>
    <definedName name="Amortisation" localSheetId="4">#REF!</definedName>
    <definedName name="Amortisation" localSheetId="16">#REF!</definedName>
    <definedName name="Amortisation" localSheetId="23">#REF!</definedName>
    <definedName name="Amortisation" localSheetId="5">#REF!</definedName>
    <definedName name="Amortisation" localSheetId="26">#REF!</definedName>
    <definedName name="Amortisation" localSheetId="9">#REF!</definedName>
    <definedName name="Amortisation" localSheetId="2">#REF!</definedName>
    <definedName name="Amortisation" localSheetId="29">#REF!</definedName>
    <definedName name="Amortisation">#REF!</definedName>
    <definedName name="an_mail" localSheetId="4">'[3]DCF old'!#REF!</definedName>
    <definedName name="an_mail" localSheetId="16">'[3]DCF old'!#REF!</definedName>
    <definedName name="an_mail" localSheetId="23">'[3]DCF old'!#REF!</definedName>
    <definedName name="an_mail" localSheetId="5">'[3]DCF old'!#REF!</definedName>
    <definedName name="an_mail" localSheetId="26">'[3]DCF old'!#REF!</definedName>
    <definedName name="an_mail" localSheetId="9">'[3]DCF old'!#REF!</definedName>
    <definedName name="an_mail" localSheetId="2">'[3]DCF old'!#REF!</definedName>
    <definedName name="an_mail" localSheetId="29">'[3]DCF old'!#REF!</definedName>
    <definedName name="an_mail">'[3]DCF old'!#REF!</definedName>
    <definedName name="an_name" localSheetId="4">'[3]DCF old'!#REF!</definedName>
    <definedName name="an_name" localSheetId="16">'[3]DCF old'!#REF!</definedName>
    <definedName name="an_name" localSheetId="23">'[3]DCF old'!#REF!</definedName>
    <definedName name="an_name" localSheetId="5">'[3]DCF old'!#REF!</definedName>
    <definedName name="an_name" localSheetId="26">'[3]DCF old'!#REF!</definedName>
    <definedName name="an_name" localSheetId="9">'[3]DCF old'!#REF!</definedName>
    <definedName name="an_name" localSheetId="2">'[3]DCF old'!#REF!</definedName>
    <definedName name="an_name" localSheetId="29">'[3]DCF old'!#REF!</definedName>
    <definedName name="an_name">'[3]DCF old'!#REF!</definedName>
    <definedName name="an_sector" localSheetId="4">#REF!</definedName>
    <definedName name="an_sector" localSheetId="16">#REF!</definedName>
    <definedName name="an_sector" localSheetId="23">#REF!</definedName>
    <definedName name="an_sector" localSheetId="5">#REF!</definedName>
    <definedName name="an_sector" localSheetId="26">#REF!</definedName>
    <definedName name="an_sector" localSheetId="9">#REF!</definedName>
    <definedName name="an_sector" localSheetId="2">#REF!</definedName>
    <definedName name="an_sector" localSheetId="29">#REF!</definedName>
    <definedName name="an_sector">#REF!</definedName>
    <definedName name="an_tel" localSheetId="4">'[3]DCF old'!#REF!</definedName>
    <definedName name="an_tel" localSheetId="16">'[3]DCF old'!#REF!</definedName>
    <definedName name="an_tel" localSheetId="23">'[3]DCF old'!#REF!</definedName>
    <definedName name="an_tel" localSheetId="5">'[3]DCF old'!#REF!</definedName>
    <definedName name="an_tel" localSheetId="26">'[3]DCF old'!#REF!</definedName>
    <definedName name="an_tel" localSheetId="9">'[3]DCF old'!#REF!</definedName>
    <definedName name="an_tel" localSheetId="2">'[3]DCF old'!#REF!</definedName>
    <definedName name="an_tel" localSheetId="29">'[3]DCF old'!#REF!</definedName>
    <definedName name="an_tel">'[3]DCF old'!#REF!</definedName>
    <definedName name="aq" localSheetId="4">#REF!</definedName>
    <definedName name="aq" localSheetId="16">#REF!</definedName>
    <definedName name="aq" localSheetId="23">#REF!</definedName>
    <definedName name="aq" localSheetId="5">#REF!</definedName>
    <definedName name="aq" localSheetId="26">#REF!</definedName>
    <definedName name="aq" localSheetId="9">#REF!</definedName>
    <definedName name="aq" localSheetId="2">#REF!</definedName>
    <definedName name="aq" localSheetId="29">#REF!</definedName>
    <definedName name="aq">#REF!</definedName>
    <definedName name="arvid" localSheetId="4">#REF!</definedName>
    <definedName name="arvid" localSheetId="16">#REF!</definedName>
    <definedName name="arvid" localSheetId="23">#REF!</definedName>
    <definedName name="arvid" localSheetId="5">#REF!</definedName>
    <definedName name="arvid" localSheetId="26">#REF!</definedName>
    <definedName name="arvid" localSheetId="9">#REF!</definedName>
    <definedName name="arvid" localSheetId="2">#REF!</definedName>
    <definedName name="arvid" localSheetId="29">#REF!</definedName>
    <definedName name="arvid">#REF!</definedName>
    <definedName name="Asia" localSheetId="4">#REF!</definedName>
    <definedName name="Asia" localSheetId="16">#REF!</definedName>
    <definedName name="Asia" localSheetId="23">#REF!</definedName>
    <definedName name="Asia" localSheetId="5">#REF!</definedName>
    <definedName name="Asia" localSheetId="26">#REF!</definedName>
    <definedName name="Asia" localSheetId="9">#REF!</definedName>
    <definedName name="Asia" localSheetId="2">#REF!</definedName>
    <definedName name="Asia" localSheetId="29">#REF!</definedName>
    <definedName name="Asia">#REF!</definedName>
    <definedName name="Asia_w" localSheetId="4">#REF!</definedName>
    <definedName name="Asia_w" localSheetId="16">#REF!</definedName>
    <definedName name="Asia_w" localSheetId="23">#REF!</definedName>
    <definedName name="Asia_w" localSheetId="5">#REF!</definedName>
    <definedName name="Asia_w" localSheetId="26">#REF!</definedName>
    <definedName name="Asia_w" localSheetId="9">#REF!</definedName>
    <definedName name="Asia_w" localSheetId="2">#REF!</definedName>
    <definedName name="Asia_w" localSheetId="29">#REF!</definedName>
    <definedName name="Asia_w">#REF!</definedName>
    <definedName name="ASSOC" localSheetId="4">#REF!</definedName>
    <definedName name="ASSOC" localSheetId="16">#REF!</definedName>
    <definedName name="ASSOC" localSheetId="23">#REF!</definedName>
    <definedName name="ASSOC" localSheetId="5">#REF!</definedName>
    <definedName name="ASSOC" localSheetId="26">#REF!</definedName>
    <definedName name="ASSOC" localSheetId="9">#REF!</definedName>
    <definedName name="ASSOC" localSheetId="2">#REF!</definedName>
    <definedName name="ASSOC" localSheetId="29">#REF!</definedName>
    <definedName name="ASSOC">#REF!</definedName>
    <definedName name="Associated_income" localSheetId="4">#REF!</definedName>
    <definedName name="Associated_income" localSheetId="16">#REF!</definedName>
    <definedName name="Associated_income" localSheetId="23">#REF!</definedName>
    <definedName name="Associated_income" localSheetId="5">#REF!</definedName>
    <definedName name="Associated_income" localSheetId="26">#REF!</definedName>
    <definedName name="Associated_income" localSheetId="9">#REF!</definedName>
    <definedName name="Associated_income" localSheetId="2">#REF!</definedName>
    <definedName name="Associated_income" localSheetId="29">#REF!</definedName>
    <definedName name="Associated_income">#REF!</definedName>
    <definedName name="Associates" localSheetId="4">#REF!</definedName>
    <definedName name="Associates" localSheetId="16">#REF!</definedName>
    <definedName name="Associates" localSheetId="23">#REF!</definedName>
    <definedName name="Associates" localSheetId="5">#REF!</definedName>
    <definedName name="Associates" localSheetId="26">#REF!</definedName>
    <definedName name="Associates" localSheetId="9">#REF!</definedName>
    <definedName name="Associates" localSheetId="2">#REF!</definedName>
    <definedName name="Associates" localSheetId="29">#REF!</definedName>
    <definedName name="Associates">#REF!</definedName>
    <definedName name="av_00" localSheetId="4">#REF!</definedName>
    <definedName name="av_00" localSheetId="16">#REF!</definedName>
    <definedName name="av_00" localSheetId="23">#REF!</definedName>
    <definedName name="av_00" localSheetId="5">#REF!</definedName>
    <definedName name="av_00" localSheetId="26">#REF!</definedName>
    <definedName name="av_00" localSheetId="9">#REF!</definedName>
    <definedName name="av_00" localSheetId="2">#REF!</definedName>
    <definedName name="av_00" localSheetId="29">#REF!</definedName>
    <definedName name="av_00">#REF!</definedName>
    <definedName name="av_01" localSheetId="4">#REF!</definedName>
    <definedName name="av_01" localSheetId="16">#REF!</definedName>
    <definedName name="av_01" localSheetId="23">#REF!</definedName>
    <definedName name="av_01" localSheetId="5">#REF!</definedName>
    <definedName name="av_01" localSheetId="26">#REF!</definedName>
    <definedName name="av_01" localSheetId="9">#REF!</definedName>
    <definedName name="av_01" localSheetId="2">#REF!</definedName>
    <definedName name="av_01" localSheetId="29">#REF!</definedName>
    <definedName name="av_01">#REF!</definedName>
    <definedName name="av_02" localSheetId="4">#REF!</definedName>
    <definedName name="av_02" localSheetId="16">#REF!</definedName>
    <definedName name="av_02" localSheetId="23">#REF!</definedName>
    <definedName name="av_02" localSheetId="5">#REF!</definedName>
    <definedName name="av_02" localSheetId="26">#REF!</definedName>
    <definedName name="av_02" localSheetId="9">#REF!</definedName>
    <definedName name="av_02" localSheetId="2">#REF!</definedName>
    <definedName name="av_02" localSheetId="29">#REF!</definedName>
    <definedName name="av_02">#REF!</definedName>
    <definedName name="av_03">[1]CASINO2!$W$315</definedName>
    <definedName name="av_99" localSheetId="4">#REF!</definedName>
    <definedName name="av_99" localSheetId="16">#REF!</definedName>
    <definedName name="av_99" localSheetId="23">#REF!</definedName>
    <definedName name="av_99" localSheetId="5">#REF!</definedName>
    <definedName name="av_99" localSheetId="26">#REF!</definedName>
    <definedName name="av_99" localSheetId="9">#REF!</definedName>
    <definedName name="av_99" localSheetId="2">#REF!</definedName>
    <definedName name="av_99" localSheetId="29">#REF!</definedName>
    <definedName name="av_99">#REF!</definedName>
    <definedName name="av_s00" localSheetId="4">#REF!</definedName>
    <definedName name="av_s00" localSheetId="16">#REF!</definedName>
    <definedName name="av_s00" localSheetId="23">#REF!</definedName>
    <definedName name="av_s00" localSheetId="5">#REF!</definedName>
    <definedName name="av_s00" localSheetId="26">#REF!</definedName>
    <definedName name="av_s00" localSheetId="9">#REF!</definedName>
    <definedName name="av_s00" localSheetId="2">#REF!</definedName>
    <definedName name="av_s00" localSheetId="29">#REF!</definedName>
    <definedName name="av_s00">#REF!</definedName>
    <definedName name="av_s01" localSheetId="4">#REF!</definedName>
    <definedName name="av_s01" localSheetId="16">#REF!</definedName>
    <definedName name="av_s01" localSheetId="23">#REF!</definedName>
    <definedName name="av_s01" localSheetId="5">#REF!</definedName>
    <definedName name="av_s01" localSheetId="26">#REF!</definedName>
    <definedName name="av_s01" localSheetId="9">#REF!</definedName>
    <definedName name="av_s01" localSheetId="2">#REF!</definedName>
    <definedName name="av_s01" localSheetId="29">#REF!</definedName>
    <definedName name="av_s01">#REF!</definedName>
    <definedName name="av_s02" localSheetId="4">#REF!</definedName>
    <definedName name="av_s02" localSheetId="16">#REF!</definedName>
    <definedName name="av_s02" localSheetId="23">#REF!</definedName>
    <definedName name="av_s02" localSheetId="5">#REF!</definedName>
    <definedName name="av_s02" localSheetId="26">#REF!</definedName>
    <definedName name="av_s02" localSheetId="9">#REF!</definedName>
    <definedName name="av_s02" localSheetId="2">#REF!</definedName>
    <definedName name="av_s02" localSheetId="29">#REF!</definedName>
    <definedName name="av_s02">#REF!</definedName>
    <definedName name="av_s03">[1]CASINO2!$W$316</definedName>
    <definedName name="av_s99" localSheetId="4">#REF!</definedName>
    <definedName name="av_s99" localSheetId="16">#REF!</definedName>
    <definedName name="av_s99" localSheetId="23">#REF!</definedName>
    <definedName name="av_s99" localSheetId="5">#REF!</definedName>
    <definedName name="av_s99" localSheetId="26">#REF!</definedName>
    <definedName name="av_s99" localSheetId="9">#REF!</definedName>
    <definedName name="av_s99" localSheetId="2">#REF!</definedName>
    <definedName name="av_s99" localSheetId="29">#REF!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6">#REF!</definedName>
    <definedName name="avg_period" localSheetId="23">#REF!</definedName>
    <definedName name="avg_period" localSheetId="5">#REF!</definedName>
    <definedName name="avg_period" localSheetId="26">#REF!</definedName>
    <definedName name="avg_period" localSheetId="9">#REF!</definedName>
    <definedName name="avg_period" localSheetId="2">#REF!</definedName>
    <definedName name="avg_period" localSheetId="29">#REF!</definedName>
    <definedName name="avg_period">#REF!</definedName>
    <definedName name="AVGVOLUME" localSheetId="4">'[11]A table'!#REF!</definedName>
    <definedName name="AVGVOLUME" localSheetId="16">'[11]A table'!#REF!</definedName>
    <definedName name="AVGVOLUME" localSheetId="23">'[11]A table'!#REF!</definedName>
    <definedName name="AVGVOLUME" localSheetId="5">'[11]A table'!#REF!</definedName>
    <definedName name="AVGVOLUME" localSheetId="26">'[11]A table'!#REF!</definedName>
    <definedName name="AVGVOLUME" localSheetId="9">'[11]A table'!#REF!</definedName>
    <definedName name="AVGVOLUME" localSheetId="2">'[11]A table'!#REF!</definedName>
    <definedName name="AVGVOLUME" localSheetId="29">'[11]A table'!#REF!</definedName>
    <definedName name="AVGVOLUME">'[11]A table'!#REF!</definedName>
    <definedName name="b" localSheetId="4">#N/A</definedName>
    <definedName name="b" localSheetId="16">#N/A</definedName>
    <definedName name="b" localSheetId="23">#N/A</definedName>
    <definedName name="b" localSheetId="5">#N/A</definedName>
    <definedName name="b" localSheetId="26">#N/A</definedName>
    <definedName name="b" localSheetId="9">#N/A</definedName>
    <definedName name="b" localSheetId="3">#N/A</definedName>
    <definedName name="b" localSheetId="2">'IB10'!b</definedName>
    <definedName name="b">'IB10'!b</definedName>
    <definedName name="ba" localSheetId="4">#REF!</definedName>
    <definedName name="ba" localSheetId="16">#REF!</definedName>
    <definedName name="ba" localSheetId="23">#REF!</definedName>
    <definedName name="ba" localSheetId="5">#REF!</definedName>
    <definedName name="ba" localSheetId="26">#REF!</definedName>
    <definedName name="ba" localSheetId="9">#REF!</definedName>
    <definedName name="ba" localSheetId="2">#REF!</definedName>
    <definedName name="ba" localSheetId="29">#REF!</definedName>
    <definedName name="ba">#REF!</definedName>
    <definedName name="Balance_Sheet" localSheetId="4">#REF!</definedName>
    <definedName name="Balance_Sheet" localSheetId="16">#REF!</definedName>
    <definedName name="Balance_Sheet" localSheetId="23">#REF!</definedName>
    <definedName name="Balance_Sheet" localSheetId="5">#REF!</definedName>
    <definedName name="Balance_Sheet" localSheetId="26">#REF!</definedName>
    <definedName name="Balance_Sheet" localSheetId="9">#REF!</definedName>
    <definedName name="Balance_Sheet" localSheetId="2">#REF!</definedName>
    <definedName name="Balance_Sheet" localSheetId="29">#REF!</definedName>
    <definedName name="Balance_Sheet">#REF!</definedName>
    <definedName name="BALFULL" localSheetId="4">#REF!</definedName>
    <definedName name="BALFULL" localSheetId="16">#REF!</definedName>
    <definedName name="BALFULL" localSheetId="23">#REF!</definedName>
    <definedName name="BALFULL" localSheetId="5">#REF!</definedName>
    <definedName name="BALFULL" localSheetId="26">#REF!</definedName>
    <definedName name="BALFULL" localSheetId="9">#REF!</definedName>
    <definedName name="BALFULL" localSheetId="2">#REF!</definedName>
    <definedName name="BALFULL" localSheetId="29">#REF!</definedName>
    <definedName name="BALFULL">#REF!</definedName>
    <definedName name="BASA" localSheetId="4">#REF!</definedName>
    <definedName name="BASA" localSheetId="16">#REF!</definedName>
    <definedName name="BASA" localSheetId="23">#REF!</definedName>
    <definedName name="BASA" localSheetId="5">#REF!</definedName>
    <definedName name="BASA" localSheetId="26">#REF!</definedName>
    <definedName name="BASA" localSheetId="9">#REF!</definedName>
    <definedName name="BASA" localSheetId="2">#REF!</definedName>
    <definedName name="BASA" localSheetId="29">#REF!</definedName>
    <definedName name="BASA">#REF!</definedName>
    <definedName name="Base_info" localSheetId="4">#REF!</definedName>
    <definedName name="Base_info" localSheetId="16">#REF!</definedName>
    <definedName name="Base_info" localSheetId="23">#REF!</definedName>
    <definedName name="Base_info" localSheetId="5">#REF!</definedName>
    <definedName name="Base_info" localSheetId="26">#REF!</definedName>
    <definedName name="Base_info" localSheetId="9">#REF!</definedName>
    <definedName name="Base_info" localSheetId="2">#REF!</definedName>
    <definedName name="Base_info" localSheetId="29">#REF!</definedName>
    <definedName name="Base_info">#REF!</definedName>
    <definedName name="baseval" localSheetId="4">'[3]DCF old'!#REF!</definedName>
    <definedName name="baseval" localSheetId="16">'[3]DCF old'!#REF!</definedName>
    <definedName name="baseval" localSheetId="23">'[3]DCF old'!#REF!</definedName>
    <definedName name="baseval" localSheetId="5">'[3]DCF old'!#REF!</definedName>
    <definedName name="baseval" localSheetId="26">'[3]DCF old'!#REF!</definedName>
    <definedName name="baseval" localSheetId="9">'[3]DCF old'!#REF!</definedName>
    <definedName name="baseval" localSheetId="2">'[3]DCF old'!#REF!</definedName>
    <definedName name="baseval" localSheetId="29">'[3]DCF old'!#REF!</definedName>
    <definedName name="baseval">'[3]DCF old'!#REF!</definedName>
    <definedName name="BASL" localSheetId="4">#REF!</definedName>
    <definedName name="BASL" localSheetId="16">#REF!</definedName>
    <definedName name="BASL" localSheetId="23">#REF!</definedName>
    <definedName name="BASL" localSheetId="5">#REF!</definedName>
    <definedName name="BASL" localSheetId="26">#REF!</definedName>
    <definedName name="BASL" localSheetId="9">#REF!</definedName>
    <definedName name="BASL" localSheetId="2">#REF!</definedName>
    <definedName name="BASL" localSheetId="29">#REF!</definedName>
    <definedName name="BASL">#REF!</definedName>
    <definedName name="bd" localSheetId="4">#REF!</definedName>
    <definedName name="bd" localSheetId="16">#REF!</definedName>
    <definedName name="bd" localSheetId="23">#REF!</definedName>
    <definedName name="bd" localSheetId="5">#REF!</definedName>
    <definedName name="bd" localSheetId="26">#REF!</definedName>
    <definedName name="bd" localSheetId="9">#REF!</definedName>
    <definedName name="bd" localSheetId="2">#REF!</definedName>
    <definedName name="bd" localSheetId="29">#REF!</definedName>
    <definedName name="bd">#REF!</definedName>
    <definedName name="be" localSheetId="4">#REF!</definedName>
    <definedName name="be" localSheetId="16">#REF!</definedName>
    <definedName name="be" localSheetId="23">#REF!</definedName>
    <definedName name="be" localSheetId="5">#REF!</definedName>
    <definedName name="be" localSheetId="26">#REF!</definedName>
    <definedName name="be" localSheetId="9">#REF!</definedName>
    <definedName name="be" localSheetId="2">#REF!</definedName>
    <definedName name="be" localSheetId="29">#REF!</definedName>
    <definedName name="be">#REF!</definedName>
    <definedName name="beta">'[3]DCF old'!$C$41</definedName>
    <definedName name="blA" localSheetId="4">#REF!</definedName>
    <definedName name="blA" localSheetId="16">#REF!</definedName>
    <definedName name="blA" localSheetId="23">#REF!</definedName>
    <definedName name="blA" localSheetId="5">#REF!</definedName>
    <definedName name="blA" localSheetId="26">#REF!</definedName>
    <definedName name="blA" localSheetId="9">#REF!</definedName>
    <definedName name="blA" localSheetId="2">#REF!</definedName>
    <definedName name="blA" localSheetId="29">#REF!</definedName>
    <definedName name="blA">#REF!</definedName>
    <definedName name="blb">[12]Sheet7!$L$3</definedName>
    <definedName name="BLQ" localSheetId="4">#REF!</definedName>
    <definedName name="BLQ" localSheetId="16">#REF!</definedName>
    <definedName name="BLQ" localSheetId="23">#REF!</definedName>
    <definedName name="BLQ" localSheetId="5">#REF!</definedName>
    <definedName name="BLQ" localSheetId="26">#REF!</definedName>
    <definedName name="BLQ" localSheetId="9">#REF!</definedName>
    <definedName name="BLQ" localSheetId="2">#REF!</definedName>
    <definedName name="BLQ" localSheetId="29">#REF!</definedName>
    <definedName name="BLQ">#REF!</definedName>
    <definedName name="Bond_rating">'[8]Summary Page_VDF'!$H$12</definedName>
    <definedName name="Book_value_per_share">'[8]Invested capital_VDF'!$R$85:$AU$85</definedName>
    <definedName name="BS" localSheetId="4">#REF!</definedName>
    <definedName name="BS" localSheetId="16">#REF!</definedName>
    <definedName name="BS" localSheetId="23">#REF!</definedName>
    <definedName name="BS" localSheetId="5">#REF!</definedName>
    <definedName name="BS" localSheetId="26">#REF!</definedName>
    <definedName name="BS" localSheetId="9">#REF!</definedName>
    <definedName name="BS" localSheetId="2">#REF!</definedName>
    <definedName name="BS" localSheetId="29">#REF!</definedName>
    <definedName name="BS">#REF!</definedName>
    <definedName name="BSCash" localSheetId="4">[13]model!#REF!</definedName>
    <definedName name="BSCash" localSheetId="16">[13]model!#REF!</definedName>
    <definedName name="BSCash" localSheetId="23">[13]model!#REF!</definedName>
    <definedName name="BSCash" localSheetId="5">[13]model!#REF!</definedName>
    <definedName name="BSCash" localSheetId="26">[13]model!#REF!</definedName>
    <definedName name="BSCash" localSheetId="9">[13]model!#REF!</definedName>
    <definedName name="BSCash" localSheetId="2">[13]model!#REF!</definedName>
    <definedName name="BSCash" localSheetId="29">[13]model!#REF!</definedName>
    <definedName name="BSCash">[13]model!#REF!</definedName>
    <definedName name="BSCash.f.1994" localSheetId="4">[13]model!#REF!</definedName>
    <definedName name="BSCash.f.1994" localSheetId="16">[13]model!#REF!</definedName>
    <definedName name="BSCash.f.1994" localSheetId="23">[13]model!#REF!</definedName>
    <definedName name="BSCash.f.1994" localSheetId="5">[13]model!#REF!</definedName>
    <definedName name="BSCash.f.1994" localSheetId="26">[13]model!#REF!</definedName>
    <definedName name="BSCash.f.1994" localSheetId="9">[13]model!#REF!</definedName>
    <definedName name="BSCash.f.1994" localSheetId="2">[13]model!#REF!</definedName>
    <definedName name="BSCash.f.1994" localSheetId="29">[13]model!#REF!</definedName>
    <definedName name="BSCash.f.1994">[13]model!#REF!</definedName>
    <definedName name="BSCash.f.1995" localSheetId="4">[13]model!#REF!</definedName>
    <definedName name="BSCash.f.1995" localSheetId="16">[13]model!#REF!</definedName>
    <definedName name="BSCash.f.1995" localSheetId="23">[13]model!#REF!</definedName>
    <definedName name="BSCash.f.1995" localSheetId="5">[13]model!#REF!</definedName>
    <definedName name="BSCash.f.1995" localSheetId="26">[13]model!#REF!</definedName>
    <definedName name="BSCash.f.1995" localSheetId="9">[13]model!#REF!</definedName>
    <definedName name="BSCash.f.1995" localSheetId="2">[13]model!#REF!</definedName>
    <definedName name="BSCash.f.1995" localSheetId="29">[13]model!#REF!</definedName>
    <definedName name="BSCash.f.1995">[13]model!#REF!</definedName>
    <definedName name="BSCash.f.1996" localSheetId="4">[13]model!#REF!</definedName>
    <definedName name="BSCash.f.1996" localSheetId="16">[13]model!#REF!</definedName>
    <definedName name="BSCash.f.1996" localSheetId="23">[13]model!#REF!</definedName>
    <definedName name="BSCash.f.1996" localSheetId="5">[13]model!#REF!</definedName>
    <definedName name="BSCash.f.1996" localSheetId="26">[13]model!#REF!</definedName>
    <definedName name="BSCash.f.1996" localSheetId="9">[13]model!#REF!</definedName>
    <definedName name="BSCash.f.1996" localSheetId="2">[13]model!#REF!</definedName>
    <definedName name="BSCash.f.1996" localSheetId="29">[13]model!#REF!</definedName>
    <definedName name="BSCash.f.1996">[13]model!#REF!</definedName>
    <definedName name="BSCash.f.1997" localSheetId="4">[13]model!#REF!</definedName>
    <definedName name="BSCash.f.1997" localSheetId="16">[13]model!#REF!</definedName>
    <definedName name="BSCash.f.1997" localSheetId="23">[13]model!#REF!</definedName>
    <definedName name="BSCash.f.1997" localSheetId="5">[13]model!#REF!</definedName>
    <definedName name="BSCash.f.1997" localSheetId="26">[13]model!#REF!</definedName>
    <definedName name="BSCash.f.1997" localSheetId="9">[13]model!#REF!</definedName>
    <definedName name="BSCash.f.1997" localSheetId="2">[13]model!#REF!</definedName>
    <definedName name="BSCash.f.1997" localSheetId="29">[13]model!#REF!</definedName>
    <definedName name="BSCash.f.1997">[13]model!#REF!</definedName>
    <definedName name="BSCash.f.1998" localSheetId="4">[13]model!#REF!</definedName>
    <definedName name="BSCash.f.1998" localSheetId="16">[13]model!#REF!</definedName>
    <definedName name="BSCash.f.1998" localSheetId="23">[13]model!#REF!</definedName>
    <definedName name="BSCash.f.1998" localSheetId="5">[13]model!#REF!</definedName>
    <definedName name="BSCash.f.1998" localSheetId="26">[13]model!#REF!</definedName>
    <definedName name="BSCash.f.1998" localSheetId="9">[13]model!#REF!</definedName>
    <definedName name="BSCash.f.1998" localSheetId="2">[13]model!#REF!</definedName>
    <definedName name="BSCash.f.1998" localSheetId="29">[13]model!#REF!</definedName>
    <definedName name="BSCash.f.1998">[13]model!#REF!</definedName>
    <definedName name="BSCash.f.1999" localSheetId="4">[13]model!#REF!</definedName>
    <definedName name="BSCash.f.1999" localSheetId="16">[13]model!#REF!</definedName>
    <definedName name="BSCash.f.1999" localSheetId="23">[13]model!#REF!</definedName>
    <definedName name="BSCash.f.1999" localSheetId="5">[13]model!#REF!</definedName>
    <definedName name="BSCash.f.1999" localSheetId="26">[13]model!#REF!</definedName>
    <definedName name="BSCash.f.1999" localSheetId="9">[13]model!#REF!</definedName>
    <definedName name="BSCash.f.1999" localSheetId="2">[13]model!#REF!</definedName>
    <definedName name="BSCash.f.1999" localSheetId="29">[13]model!#REF!</definedName>
    <definedName name="BSCash.f.1999">[13]model!#REF!</definedName>
    <definedName name="BSCash.f.2000" localSheetId="4">[13]model!#REF!</definedName>
    <definedName name="BSCash.f.2000" localSheetId="16">[13]model!#REF!</definedName>
    <definedName name="BSCash.f.2000" localSheetId="23">[13]model!#REF!</definedName>
    <definedName name="BSCash.f.2000" localSheetId="5">[13]model!#REF!</definedName>
    <definedName name="BSCash.f.2000" localSheetId="26">[13]model!#REF!</definedName>
    <definedName name="BSCash.f.2000" localSheetId="9">[13]model!#REF!</definedName>
    <definedName name="BSCash.f.2000" localSheetId="2">[13]model!#REF!</definedName>
    <definedName name="BSCash.f.2000" localSheetId="29">[13]model!#REF!</definedName>
    <definedName name="BSCash.f.2000">[13]model!#REF!</definedName>
    <definedName name="BSCorSal" localSheetId="4">#REF!</definedName>
    <definedName name="BSCorSal" localSheetId="16">#REF!</definedName>
    <definedName name="BSCorSal" localSheetId="23">#REF!</definedName>
    <definedName name="BSCorSal" localSheetId="5">#REF!</definedName>
    <definedName name="BSCorSal" localSheetId="26">#REF!</definedName>
    <definedName name="BSCorSal" localSheetId="9">#REF!</definedName>
    <definedName name="BSCorSal" localSheetId="2">#REF!</definedName>
    <definedName name="BSCorSal" localSheetId="29">#REF!</definedName>
    <definedName name="BSCorSal">#REF!</definedName>
    <definedName name="BSINV" localSheetId="4">[13]model!#REF!</definedName>
    <definedName name="BSINV" localSheetId="16">[13]model!#REF!</definedName>
    <definedName name="BSINV" localSheetId="23">[13]model!#REF!</definedName>
    <definedName name="BSINV" localSheetId="5">[13]model!#REF!</definedName>
    <definedName name="BSINV" localSheetId="26">[13]model!#REF!</definedName>
    <definedName name="BSINV" localSheetId="9">[13]model!#REF!</definedName>
    <definedName name="BSINV" localSheetId="2">[13]model!#REF!</definedName>
    <definedName name="BSINV" localSheetId="29">[13]model!#REF!</definedName>
    <definedName name="BSINV">[13]model!#REF!</definedName>
    <definedName name="BSINV.f.1994" localSheetId="4">[13]model!#REF!</definedName>
    <definedName name="BSINV.f.1994" localSheetId="16">[13]model!#REF!</definedName>
    <definedName name="BSINV.f.1994" localSheetId="23">[13]model!#REF!</definedName>
    <definedName name="BSINV.f.1994" localSheetId="5">[13]model!#REF!</definedName>
    <definedName name="BSINV.f.1994" localSheetId="26">[13]model!#REF!</definedName>
    <definedName name="BSINV.f.1994" localSheetId="9">[13]model!#REF!</definedName>
    <definedName name="BSINV.f.1994" localSheetId="2">[13]model!#REF!</definedName>
    <definedName name="BSINV.f.1994" localSheetId="29">[13]model!#REF!</definedName>
    <definedName name="BSINV.f.1994">[13]model!#REF!</definedName>
    <definedName name="BSINV.f.1995" localSheetId="4">[13]model!#REF!</definedName>
    <definedName name="BSINV.f.1995" localSheetId="16">[13]model!#REF!</definedName>
    <definedName name="BSINV.f.1995" localSheetId="23">[13]model!#REF!</definedName>
    <definedName name="BSINV.f.1995" localSheetId="5">[13]model!#REF!</definedName>
    <definedName name="BSINV.f.1995" localSheetId="26">[13]model!#REF!</definedName>
    <definedName name="BSINV.f.1995" localSheetId="9">[13]model!#REF!</definedName>
    <definedName name="BSINV.f.1995" localSheetId="2">[13]model!#REF!</definedName>
    <definedName name="BSINV.f.1995" localSheetId="29">[13]model!#REF!</definedName>
    <definedName name="BSINV.f.1995">[13]model!#REF!</definedName>
    <definedName name="BSINV.f.1996" localSheetId="4">[13]model!#REF!</definedName>
    <definedName name="BSINV.f.1996" localSheetId="16">[13]model!#REF!</definedName>
    <definedName name="BSINV.f.1996" localSheetId="23">[13]model!#REF!</definedName>
    <definedName name="BSINV.f.1996" localSheetId="5">[13]model!#REF!</definedName>
    <definedName name="BSINV.f.1996" localSheetId="26">[13]model!#REF!</definedName>
    <definedName name="BSINV.f.1996" localSheetId="9">[13]model!#REF!</definedName>
    <definedName name="BSINV.f.1996" localSheetId="2">[13]model!#REF!</definedName>
    <definedName name="BSINV.f.1996" localSheetId="29">[13]model!#REF!</definedName>
    <definedName name="BSINV.f.1996">[13]model!#REF!</definedName>
    <definedName name="BSINV.f.1997" localSheetId="4">[13]model!#REF!</definedName>
    <definedName name="BSINV.f.1997" localSheetId="16">[13]model!#REF!</definedName>
    <definedName name="BSINV.f.1997" localSheetId="23">[13]model!#REF!</definedName>
    <definedName name="BSINV.f.1997" localSheetId="5">[13]model!#REF!</definedName>
    <definedName name="BSINV.f.1997" localSheetId="26">[13]model!#REF!</definedName>
    <definedName name="BSINV.f.1997" localSheetId="9">[13]model!#REF!</definedName>
    <definedName name="BSINV.f.1997" localSheetId="2">[13]model!#REF!</definedName>
    <definedName name="BSINV.f.1997" localSheetId="29">[13]model!#REF!</definedName>
    <definedName name="BSINV.f.1997">[13]model!#REF!</definedName>
    <definedName name="BSINV.f.1998" localSheetId="4">[13]model!#REF!</definedName>
    <definedName name="BSINV.f.1998" localSheetId="16">[13]model!#REF!</definedName>
    <definedName name="BSINV.f.1998" localSheetId="23">[13]model!#REF!</definedName>
    <definedName name="BSINV.f.1998" localSheetId="5">[13]model!#REF!</definedName>
    <definedName name="BSINV.f.1998" localSheetId="26">[13]model!#REF!</definedName>
    <definedName name="BSINV.f.1998" localSheetId="9">[13]model!#REF!</definedName>
    <definedName name="BSINV.f.1998" localSheetId="2">[13]model!#REF!</definedName>
    <definedName name="BSINV.f.1998" localSheetId="29">[13]model!#REF!</definedName>
    <definedName name="BSINV.f.1998">[13]model!#REF!</definedName>
    <definedName name="BSINV.f.1999" localSheetId="4">[13]model!#REF!</definedName>
    <definedName name="BSINV.f.1999" localSheetId="16">[13]model!#REF!</definedName>
    <definedName name="BSINV.f.1999" localSheetId="23">[13]model!#REF!</definedName>
    <definedName name="BSINV.f.1999" localSheetId="5">[13]model!#REF!</definedName>
    <definedName name="BSINV.f.1999" localSheetId="26">[13]model!#REF!</definedName>
    <definedName name="BSINV.f.1999" localSheetId="9">[13]model!#REF!</definedName>
    <definedName name="BSINV.f.1999" localSheetId="2">[13]model!#REF!</definedName>
    <definedName name="BSINV.f.1999" localSheetId="29">[13]model!#REF!</definedName>
    <definedName name="BSINV.f.1999">[13]model!#REF!</definedName>
    <definedName name="BSINV.f.2000" localSheetId="4">[13]model!#REF!</definedName>
    <definedName name="BSINV.f.2000" localSheetId="16">[13]model!#REF!</definedName>
    <definedName name="BSINV.f.2000" localSheetId="23">[13]model!#REF!</definedName>
    <definedName name="BSINV.f.2000" localSheetId="5">[13]model!#REF!</definedName>
    <definedName name="BSINV.f.2000" localSheetId="26">[13]model!#REF!</definedName>
    <definedName name="BSINV.f.2000" localSheetId="9">[13]model!#REF!</definedName>
    <definedName name="BSINV.f.2000" localSheetId="2">[13]model!#REF!</definedName>
    <definedName name="BSINV.f.2000" localSheetId="29">[13]model!#REF!</definedName>
    <definedName name="BSINV.f.2000">[13]model!#REF!</definedName>
    <definedName name="BSMin" localSheetId="4">[13]model!#REF!</definedName>
    <definedName name="BSMin" localSheetId="16">[13]model!#REF!</definedName>
    <definedName name="BSMin" localSheetId="23">[13]model!#REF!</definedName>
    <definedName name="BSMin" localSheetId="5">[13]model!#REF!</definedName>
    <definedName name="BSMin" localSheetId="26">[13]model!#REF!</definedName>
    <definedName name="BSMin" localSheetId="9">[13]model!#REF!</definedName>
    <definedName name="BSMin" localSheetId="2">[13]model!#REF!</definedName>
    <definedName name="BSMin" localSheetId="29">[13]model!#REF!</definedName>
    <definedName name="BSMin">[13]model!#REF!</definedName>
    <definedName name="BSMin.f.1994" localSheetId="4">[13]model!#REF!</definedName>
    <definedName name="BSMin.f.1994" localSheetId="16">[13]model!#REF!</definedName>
    <definedName name="BSMin.f.1994" localSheetId="23">[13]model!#REF!</definedName>
    <definedName name="BSMin.f.1994" localSheetId="5">[13]model!#REF!</definedName>
    <definedName name="BSMin.f.1994" localSheetId="26">[13]model!#REF!</definedName>
    <definedName name="BSMin.f.1994" localSheetId="9">[13]model!#REF!</definedName>
    <definedName name="BSMin.f.1994" localSheetId="2">[13]model!#REF!</definedName>
    <definedName name="BSMin.f.1994" localSheetId="29">[13]model!#REF!</definedName>
    <definedName name="BSMin.f.1994">[13]model!#REF!</definedName>
    <definedName name="BSMin.f.1995" localSheetId="4">[13]model!#REF!</definedName>
    <definedName name="BSMin.f.1995" localSheetId="16">[13]model!#REF!</definedName>
    <definedName name="BSMin.f.1995" localSheetId="23">[13]model!#REF!</definedName>
    <definedName name="BSMin.f.1995" localSheetId="5">[13]model!#REF!</definedName>
    <definedName name="BSMin.f.1995" localSheetId="26">[13]model!#REF!</definedName>
    <definedName name="BSMin.f.1995" localSheetId="9">[13]model!#REF!</definedName>
    <definedName name="BSMin.f.1995" localSheetId="2">[13]model!#REF!</definedName>
    <definedName name="BSMin.f.1995" localSheetId="29">[13]model!#REF!</definedName>
    <definedName name="BSMin.f.1995">[13]model!#REF!</definedName>
    <definedName name="BSMin.f.1996" localSheetId="4">[13]model!#REF!</definedName>
    <definedName name="BSMin.f.1996" localSheetId="16">[13]model!#REF!</definedName>
    <definedName name="BSMin.f.1996" localSheetId="23">[13]model!#REF!</definedName>
    <definedName name="BSMin.f.1996" localSheetId="5">[13]model!#REF!</definedName>
    <definedName name="BSMin.f.1996" localSheetId="26">[13]model!#REF!</definedName>
    <definedName name="BSMin.f.1996" localSheetId="9">[13]model!#REF!</definedName>
    <definedName name="BSMin.f.1996" localSheetId="2">[13]model!#REF!</definedName>
    <definedName name="BSMin.f.1996" localSheetId="29">[13]model!#REF!</definedName>
    <definedName name="BSMin.f.1996">[13]model!#REF!</definedName>
    <definedName name="BSMin.f.1997" localSheetId="4">[13]model!#REF!</definedName>
    <definedName name="BSMin.f.1997" localSheetId="16">[13]model!#REF!</definedName>
    <definedName name="BSMin.f.1997" localSheetId="23">[13]model!#REF!</definedName>
    <definedName name="BSMin.f.1997" localSheetId="5">[13]model!#REF!</definedName>
    <definedName name="BSMin.f.1997" localSheetId="26">[13]model!#REF!</definedName>
    <definedName name="BSMin.f.1997" localSheetId="9">[13]model!#REF!</definedName>
    <definedName name="BSMin.f.1997" localSheetId="2">[13]model!#REF!</definedName>
    <definedName name="BSMin.f.1997" localSheetId="29">[13]model!#REF!</definedName>
    <definedName name="BSMin.f.1997">[13]model!#REF!</definedName>
    <definedName name="BSMin.f.1998" localSheetId="4">[13]model!#REF!</definedName>
    <definedName name="BSMin.f.1998" localSheetId="16">[13]model!#REF!</definedName>
    <definedName name="BSMin.f.1998" localSheetId="23">[13]model!#REF!</definedName>
    <definedName name="BSMin.f.1998" localSheetId="5">[13]model!#REF!</definedName>
    <definedName name="BSMin.f.1998" localSheetId="26">[13]model!#REF!</definedName>
    <definedName name="BSMin.f.1998" localSheetId="9">[13]model!#REF!</definedName>
    <definedName name="BSMin.f.1998" localSheetId="2">[13]model!#REF!</definedName>
    <definedName name="BSMin.f.1998" localSheetId="29">[13]model!#REF!</definedName>
    <definedName name="BSMin.f.1998">[13]model!#REF!</definedName>
    <definedName name="BSMin.f.1999" localSheetId="4">[13]model!#REF!</definedName>
    <definedName name="BSMin.f.1999" localSheetId="16">[13]model!#REF!</definedName>
    <definedName name="BSMin.f.1999" localSheetId="23">[13]model!#REF!</definedName>
    <definedName name="BSMin.f.1999" localSheetId="5">[13]model!#REF!</definedName>
    <definedName name="BSMin.f.1999" localSheetId="26">[13]model!#REF!</definedName>
    <definedName name="BSMin.f.1999" localSheetId="9">[13]model!#REF!</definedName>
    <definedName name="BSMin.f.1999" localSheetId="2">[13]model!#REF!</definedName>
    <definedName name="BSMin.f.1999" localSheetId="29">[13]model!#REF!</definedName>
    <definedName name="BSMin.f.1999">[13]model!#REF!</definedName>
    <definedName name="BSMin.f.2000" localSheetId="4">[13]model!#REF!</definedName>
    <definedName name="BSMin.f.2000" localSheetId="16">[13]model!#REF!</definedName>
    <definedName name="BSMin.f.2000" localSheetId="23">[13]model!#REF!</definedName>
    <definedName name="BSMin.f.2000" localSheetId="5">[13]model!#REF!</definedName>
    <definedName name="BSMin.f.2000" localSheetId="26">[13]model!#REF!</definedName>
    <definedName name="BSMin.f.2000" localSheetId="9">[13]model!#REF!</definedName>
    <definedName name="BSMin.f.2000" localSheetId="2">[13]model!#REF!</definedName>
    <definedName name="BSMin.f.2000" localSheetId="29">[13]model!#REF!</definedName>
    <definedName name="BSMin.f.2000">[13]model!#REF!</definedName>
    <definedName name="BSMinorities" localSheetId="4">#REF!</definedName>
    <definedName name="BSMinorities" localSheetId="16">#REF!</definedName>
    <definedName name="BSMinorities" localSheetId="23">#REF!</definedName>
    <definedName name="BSMinorities" localSheetId="5">#REF!</definedName>
    <definedName name="BSMinorities" localSheetId="26">#REF!</definedName>
    <definedName name="BSMinorities" localSheetId="9">#REF!</definedName>
    <definedName name="BSMinorities" localSheetId="2">#REF!</definedName>
    <definedName name="BSMinorities" localSheetId="29">#REF!</definedName>
    <definedName name="BSMinorities">#REF!</definedName>
    <definedName name="BSNIFA" localSheetId="4">[13]model!#REF!</definedName>
    <definedName name="BSNIFA" localSheetId="16">[13]model!#REF!</definedName>
    <definedName name="BSNIFA" localSheetId="23">[13]model!#REF!</definedName>
    <definedName name="BSNIFA" localSheetId="5">[13]model!#REF!</definedName>
    <definedName name="BSNIFA" localSheetId="26">[13]model!#REF!</definedName>
    <definedName name="BSNIFA" localSheetId="9">[13]model!#REF!</definedName>
    <definedName name="BSNIFA" localSheetId="2">[13]model!#REF!</definedName>
    <definedName name="BSNIFA" localSheetId="29">[13]model!#REF!</definedName>
    <definedName name="BSNIFA">[13]model!#REF!</definedName>
    <definedName name="BSNIFA.f.1994" localSheetId="4">[13]model!#REF!</definedName>
    <definedName name="BSNIFA.f.1994" localSheetId="16">[13]model!#REF!</definedName>
    <definedName name="BSNIFA.f.1994" localSheetId="23">[13]model!#REF!</definedName>
    <definedName name="BSNIFA.f.1994" localSheetId="5">[13]model!#REF!</definedName>
    <definedName name="BSNIFA.f.1994" localSheetId="26">[13]model!#REF!</definedName>
    <definedName name="BSNIFA.f.1994" localSheetId="9">[13]model!#REF!</definedName>
    <definedName name="BSNIFA.f.1994" localSheetId="2">[13]model!#REF!</definedName>
    <definedName name="BSNIFA.f.1994" localSheetId="29">[13]model!#REF!</definedName>
    <definedName name="BSNIFA.f.1994">[13]model!#REF!</definedName>
    <definedName name="BSNIFA.f.1995" localSheetId="4">[13]model!#REF!</definedName>
    <definedName name="BSNIFA.f.1995" localSheetId="16">[13]model!#REF!</definedName>
    <definedName name="BSNIFA.f.1995" localSheetId="23">[13]model!#REF!</definedName>
    <definedName name="BSNIFA.f.1995" localSheetId="5">[13]model!#REF!</definedName>
    <definedName name="BSNIFA.f.1995" localSheetId="26">[13]model!#REF!</definedName>
    <definedName name="BSNIFA.f.1995" localSheetId="9">[13]model!#REF!</definedName>
    <definedName name="BSNIFA.f.1995" localSheetId="2">[13]model!#REF!</definedName>
    <definedName name="BSNIFA.f.1995" localSheetId="29">[13]model!#REF!</definedName>
    <definedName name="BSNIFA.f.1995">[13]model!#REF!</definedName>
    <definedName name="BSNIFA.f.1996" localSheetId="4">[13]model!#REF!</definedName>
    <definedName name="BSNIFA.f.1996" localSheetId="16">[13]model!#REF!</definedName>
    <definedName name="BSNIFA.f.1996" localSheetId="23">[13]model!#REF!</definedName>
    <definedName name="BSNIFA.f.1996" localSheetId="5">[13]model!#REF!</definedName>
    <definedName name="BSNIFA.f.1996" localSheetId="26">[13]model!#REF!</definedName>
    <definedName name="BSNIFA.f.1996" localSheetId="9">[13]model!#REF!</definedName>
    <definedName name="BSNIFA.f.1996" localSheetId="2">[13]model!#REF!</definedName>
    <definedName name="BSNIFA.f.1996" localSheetId="29">[13]model!#REF!</definedName>
    <definedName name="BSNIFA.f.1996">[13]model!#REF!</definedName>
    <definedName name="BSNIFA.f.1997" localSheetId="4">[13]model!#REF!</definedName>
    <definedName name="BSNIFA.f.1997" localSheetId="16">[13]model!#REF!</definedName>
    <definedName name="BSNIFA.f.1997" localSheetId="23">[13]model!#REF!</definedName>
    <definedName name="BSNIFA.f.1997" localSheetId="5">[13]model!#REF!</definedName>
    <definedName name="BSNIFA.f.1997" localSheetId="26">[13]model!#REF!</definedName>
    <definedName name="BSNIFA.f.1997" localSheetId="9">[13]model!#REF!</definedName>
    <definedName name="BSNIFA.f.1997" localSheetId="2">[13]model!#REF!</definedName>
    <definedName name="BSNIFA.f.1997" localSheetId="29">[13]model!#REF!</definedName>
    <definedName name="BSNIFA.f.1997">[13]model!#REF!</definedName>
    <definedName name="BSNIFA.f.1998" localSheetId="4">[13]model!#REF!</definedName>
    <definedName name="BSNIFA.f.1998" localSheetId="16">[13]model!#REF!</definedName>
    <definedName name="BSNIFA.f.1998" localSheetId="23">[13]model!#REF!</definedName>
    <definedName name="BSNIFA.f.1998" localSheetId="5">[13]model!#REF!</definedName>
    <definedName name="BSNIFA.f.1998" localSheetId="26">[13]model!#REF!</definedName>
    <definedName name="BSNIFA.f.1998" localSheetId="9">[13]model!#REF!</definedName>
    <definedName name="BSNIFA.f.1998" localSheetId="2">[13]model!#REF!</definedName>
    <definedName name="BSNIFA.f.1998" localSheetId="29">[13]model!#REF!</definedName>
    <definedName name="BSNIFA.f.1998">[13]model!#REF!</definedName>
    <definedName name="BSNIFA.f.1999" localSheetId="4">[13]model!#REF!</definedName>
    <definedName name="BSNIFA.f.1999" localSheetId="16">[13]model!#REF!</definedName>
    <definedName name="BSNIFA.f.1999" localSheetId="23">[13]model!#REF!</definedName>
    <definedName name="BSNIFA.f.1999" localSheetId="5">[13]model!#REF!</definedName>
    <definedName name="BSNIFA.f.1999" localSheetId="26">[13]model!#REF!</definedName>
    <definedName name="BSNIFA.f.1999" localSheetId="9">[13]model!#REF!</definedName>
    <definedName name="BSNIFA.f.1999" localSheetId="2">[13]model!#REF!</definedName>
    <definedName name="BSNIFA.f.1999" localSheetId="29">[13]model!#REF!</definedName>
    <definedName name="BSNIFA.f.1999">[13]model!#REF!</definedName>
    <definedName name="BSNIFA.f.2000" localSheetId="4">[13]model!#REF!</definedName>
    <definedName name="BSNIFA.f.2000" localSheetId="16">[13]model!#REF!</definedName>
    <definedName name="BSNIFA.f.2000" localSheetId="23">[13]model!#REF!</definedName>
    <definedName name="BSNIFA.f.2000" localSheetId="5">[13]model!#REF!</definedName>
    <definedName name="BSNIFA.f.2000" localSheetId="26">[13]model!#REF!</definedName>
    <definedName name="BSNIFA.f.2000" localSheetId="9">[13]model!#REF!</definedName>
    <definedName name="BSNIFA.f.2000" localSheetId="2">[13]model!#REF!</definedName>
    <definedName name="BSNIFA.f.2000" localSheetId="29">[13]model!#REF!</definedName>
    <definedName name="BSNIFA.f.2000">[13]model!#REF!</definedName>
    <definedName name="bsntfa" localSheetId="4">[13]model!#REF!</definedName>
    <definedName name="bsntfa" localSheetId="16">[13]model!#REF!</definedName>
    <definedName name="bsntfa" localSheetId="23">[13]model!#REF!</definedName>
    <definedName name="bsntfa" localSheetId="5">[13]model!#REF!</definedName>
    <definedName name="bsntfa" localSheetId="26">[13]model!#REF!</definedName>
    <definedName name="bsntfa" localSheetId="9">[13]model!#REF!</definedName>
    <definedName name="bsntfa" localSheetId="2">[13]model!#REF!</definedName>
    <definedName name="bsntfa" localSheetId="29">[13]model!#REF!</definedName>
    <definedName name="bsntfa">[13]model!#REF!</definedName>
    <definedName name="bsntfa.f.1994" localSheetId="4">[13]model!#REF!</definedName>
    <definedName name="bsntfa.f.1994" localSheetId="16">[13]model!#REF!</definedName>
    <definedName name="bsntfa.f.1994" localSheetId="23">[13]model!#REF!</definedName>
    <definedName name="bsntfa.f.1994" localSheetId="5">[13]model!#REF!</definedName>
    <definedName name="bsntfa.f.1994" localSheetId="26">[13]model!#REF!</definedName>
    <definedName name="bsntfa.f.1994" localSheetId="9">[13]model!#REF!</definedName>
    <definedName name="bsntfa.f.1994" localSheetId="2">[13]model!#REF!</definedName>
    <definedName name="bsntfa.f.1994" localSheetId="29">[13]model!#REF!</definedName>
    <definedName name="bsntfa.f.1994">[13]model!#REF!</definedName>
    <definedName name="bsntfa.f.1995" localSheetId="4">[13]model!#REF!</definedName>
    <definedName name="bsntfa.f.1995" localSheetId="16">[13]model!#REF!</definedName>
    <definedName name="bsntfa.f.1995" localSheetId="23">[13]model!#REF!</definedName>
    <definedName name="bsntfa.f.1995" localSheetId="5">[13]model!#REF!</definedName>
    <definedName name="bsntfa.f.1995" localSheetId="26">[13]model!#REF!</definedName>
    <definedName name="bsntfa.f.1995" localSheetId="9">[13]model!#REF!</definedName>
    <definedName name="bsntfa.f.1995" localSheetId="2">[13]model!#REF!</definedName>
    <definedName name="bsntfa.f.1995" localSheetId="29">[13]model!#REF!</definedName>
    <definedName name="bsntfa.f.1995">[13]model!#REF!</definedName>
    <definedName name="bsntfa.f.1996" localSheetId="4">[13]model!#REF!</definedName>
    <definedName name="bsntfa.f.1996" localSheetId="16">[13]model!#REF!</definedName>
    <definedName name="bsntfa.f.1996" localSheetId="23">[13]model!#REF!</definedName>
    <definedName name="bsntfa.f.1996" localSheetId="5">[13]model!#REF!</definedName>
    <definedName name="bsntfa.f.1996" localSheetId="26">[13]model!#REF!</definedName>
    <definedName name="bsntfa.f.1996" localSheetId="9">[13]model!#REF!</definedName>
    <definedName name="bsntfa.f.1996" localSheetId="2">[13]model!#REF!</definedName>
    <definedName name="bsntfa.f.1996" localSheetId="29">[13]model!#REF!</definedName>
    <definedName name="bsntfa.f.1996">[13]model!#REF!</definedName>
    <definedName name="bsntfa.f.1997" localSheetId="4">[13]model!#REF!</definedName>
    <definedName name="bsntfa.f.1997" localSheetId="16">[13]model!#REF!</definedName>
    <definedName name="bsntfa.f.1997" localSheetId="23">[13]model!#REF!</definedName>
    <definedName name="bsntfa.f.1997" localSheetId="5">[13]model!#REF!</definedName>
    <definedName name="bsntfa.f.1997" localSheetId="26">[13]model!#REF!</definedName>
    <definedName name="bsntfa.f.1997" localSheetId="9">[13]model!#REF!</definedName>
    <definedName name="bsntfa.f.1997" localSheetId="2">[13]model!#REF!</definedName>
    <definedName name="bsntfa.f.1997" localSheetId="29">[13]model!#REF!</definedName>
    <definedName name="bsntfa.f.1997">[13]model!#REF!</definedName>
    <definedName name="bsntfa.f.1998" localSheetId="4">[13]model!#REF!</definedName>
    <definedName name="bsntfa.f.1998" localSheetId="16">[13]model!#REF!</definedName>
    <definedName name="bsntfa.f.1998" localSheetId="23">[13]model!#REF!</definedName>
    <definedName name="bsntfa.f.1998" localSheetId="5">[13]model!#REF!</definedName>
    <definedName name="bsntfa.f.1998" localSheetId="26">[13]model!#REF!</definedName>
    <definedName name="bsntfa.f.1998" localSheetId="9">[13]model!#REF!</definedName>
    <definedName name="bsntfa.f.1998" localSheetId="2">[13]model!#REF!</definedName>
    <definedName name="bsntfa.f.1998" localSheetId="29">[13]model!#REF!</definedName>
    <definedName name="bsntfa.f.1998">[13]model!#REF!</definedName>
    <definedName name="bsntfa.f.1999" localSheetId="4">[13]model!#REF!</definedName>
    <definedName name="bsntfa.f.1999" localSheetId="16">[13]model!#REF!</definedName>
    <definedName name="bsntfa.f.1999" localSheetId="23">[13]model!#REF!</definedName>
    <definedName name="bsntfa.f.1999" localSheetId="5">[13]model!#REF!</definedName>
    <definedName name="bsntfa.f.1999" localSheetId="26">[13]model!#REF!</definedName>
    <definedName name="bsntfa.f.1999" localSheetId="9">[13]model!#REF!</definedName>
    <definedName name="bsntfa.f.1999" localSheetId="2">[13]model!#REF!</definedName>
    <definedName name="bsntfa.f.1999" localSheetId="29">[13]model!#REF!</definedName>
    <definedName name="bsntfa.f.1999">[13]model!#REF!</definedName>
    <definedName name="bsntfa.f.2000" localSheetId="4">[13]model!#REF!</definedName>
    <definedName name="bsntfa.f.2000" localSheetId="16">[13]model!#REF!</definedName>
    <definedName name="bsntfa.f.2000" localSheetId="23">[13]model!#REF!</definedName>
    <definedName name="bsntfa.f.2000" localSheetId="5">[13]model!#REF!</definedName>
    <definedName name="bsntfa.f.2000" localSheetId="26">[13]model!#REF!</definedName>
    <definedName name="bsntfa.f.2000" localSheetId="9">[13]model!#REF!</definedName>
    <definedName name="bsntfa.f.2000" localSheetId="2">[13]model!#REF!</definedName>
    <definedName name="bsntfa.f.2000" localSheetId="29">[13]model!#REF!</definedName>
    <definedName name="bsntfa.f.2000">[13]model!#REF!</definedName>
    <definedName name="bsnwc" localSheetId="4">[13]model!#REF!</definedName>
    <definedName name="bsnwc" localSheetId="16">[13]model!#REF!</definedName>
    <definedName name="bsnwc" localSheetId="23">[13]model!#REF!</definedName>
    <definedName name="bsnwc" localSheetId="5">[13]model!#REF!</definedName>
    <definedName name="bsnwc" localSheetId="26">[13]model!#REF!</definedName>
    <definedName name="bsnwc" localSheetId="9">[13]model!#REF!</definedName>
    <definedName name="bsnwc" localSheetId="2">[13]model!#REF!</definedName>
    <definedName name="bsnwc" localSheetId="29">[13]model!#REF!</definedName>
    <definedName name="bsnwc">[13]model!#REF!</definedName>
    <definedName name="bsnwc.f.1994" localSheetId="4">[13]model!#REF!</definedName>
    <definedName name="bsnwc.f.1994" localSheetId="16">[13]model!#REF!</definedName>
    <definedName name="bsnwc.f.1994" localSheetId="23">[13]model!#REF!</definedName>
    <definedName name="bsnwc.f.1994" localSheetId="5">[13]model!#REF!</definedName>
    <definedName name="bsnwc.f.1994" localSheetId="26">[13]model!#REF!</definedName>
    <definedName name="bsnwc.f.1994" localSheetId="9">[13]model!#REF!</definedName>
    <definedName name="bsnwc.f.1994" localSheetId="2">[13]model!#REF!</definedName>
    <definedName name="bsnwc.f.1994" localSheetId="29">[13]model!#REF!</definedName>
    <definedName name="bsnwc.f.1994">[13]model!#REF!</definedName>
    <definedName name="bsnwc.f.1995" localSheetId="4">[13]model!#REF!</definedName>
    <definedName name="bsnwc.f.1995" localSheetId="16">[13]model!#REF!</definedName>
    <definedName name="bsnwc.f.1995" localSheetId="23">[13]model!#REF!</definedName>
    <definedName name="bsnwc.f.1995" localSheetId="5">[13]model!#REF!</definedName>
    <definedName name="bsnwc.f.1995" localSheetId="26">[13]model!#REF!</definedName>
    <definedName name="bsnwc.f.1995" localSheetId="9">[13]model!#REF!</definedName>
    <definedName name="bsnwc.f.1995" localSheetId="2">[13]model!#REF!</definedName>
    <definedName name="bsnwc.f.1995" localSheetId="29">[13]model!#REF!</definedName>
    <definedName name="bsnwc.f.1995">[13]model!#REF!</definedName>
    <definedName name="bsnwc.f.1996" localSheetId="4">[13]model!#REF!</definedName>
    <definedName name="bsnwc.f.1996" localSheetId="16">[13]model!#REF!</definedName>
    <definedName name="bsnwc.f.1996" localSheetId="23">[13]model!#REF!</definedName>
    <definedName name="bsnwc.f.1996" localSheetId="5">[13]model!#REF!</definedName>
    <definedName name="bsnwc.f.1996" localSheetId="26">[13]model!#REF!</definedName>
    <definedName name="bsnwc.f.1996" localSheetId="9">[13]model!#REF!</definedName>
    <definedName name="bsnwc.f.1996" localSheetId="2">[13]model!#REF!</definedName>
    <definedName name="bsnwc.f.1996" localSheetId="29">[13]model!#REF!</definedName>
    <definedName name="bsnwc.f.1996">[13]model!#REF!</definedName>
    <definedName name="bsnwc.f.1997" localSheetId="4">[13]model!#REF!</definedName>
    <definedName name="bsnwc.f.1997" localSheetId="16">[13]model!#REF!</definedName>
    <definedName name="bsnwc.f.1997" localSheetId="23">[13]model!#REF!</definedName>
    <definedName name="bsnwc.f.1997" localSheetId="5">[13]model!#REF!</definedName>
    <definedName name="bsnwc.f.1997" localSheetId="26">[13]model!#REF!</definedName>
    <definedName name="bsnwc.f.1997" localSheetId="9">[13]model!#REF!</definedName>
    <definedName name="bsnwc.f.1997" localSheetId="2">[13]model!#REF!</definedName>
    <definedName name="bsnwc.f.1997" localSheetId="29">[13]model!#REF!</definedName>
    <definedName name="bsnwc.f.1997">[13]model!#REF!</definedName>
    <definedName name="bsnwc.f.1998" localSheetId="4">[13]model!#REF!</definedName>
    <definedName name="bsnwc.f.1998" localSheetId="16">[13]model!#REF!</definedName>
    <definedName name="bsnwc.f.1998" localSheetId="23">[13]model!#REF!</definedName>
    <definedName name="bsnwc.f.1998" localSheetId="5">[13]model!#REF!</definedName>
    <definedName name="bsnwc.f.1998" localSheetId="26">[13]model!#REF!</definedName>
    <definedName name="bsnwc.f.1998" localSheetId="9">[13]model!#REF!</definedName>
    <definedName name="bsnwc.f.1998" localSheetId="2">[13]model!#REF!</definedName>
    <definedName name="bsnwc.f.1998" localSheetId="29">[13]model!#REF!</definedName>
    <definedName name="bsnwc.f.1998">[13]model!#REF!</definedName>
    <definedName name="bsnwc.f.1999" localSheetId="4">[13]model!#REF!</definedName>
    <definedName name="bsnwc.f.1999" localSheetId="16">[13]model!#REF!</definedName>
    <definedName name="bsnwc.f.1999" localSheetId="23">[13]model!#REF!</definedName>
    <definedName name="bsnwc.f.1999" localSheetId="5">[13]model!#REF!</definedName>
    <definedName name="bsnwc.f.1999" localSheetId="26">[13]model!#REF!</definedName>
    <definedName name="bsnwc.f.1999" localSheetId="9">[13]model!#REF!</definedName>
    <definedName name="bsnwc.f.1999" localSheetId="2">[13]model!#REF!</definedName>
    <definedName name="bsnwc.f.1999" localSheetId="29">[13]model!#REF!</definedName>
    <definedName name="bsnwc.f.1999">[13]model!#REF!</definedName>
    <definedName name="bsnwc.f.2000" localSheetId="4">[13]model!#REF!</definedName>
    <definedName name="bsnwc.f.2000" localSheetId="16">[13]model!#REF!</definedName>
    <definedName name="bsnwc.f.2000" localSheetId="23">[13]model!#REF!</definedName>
    <definedName name="bsnwc.f.2000" localSheetId="5">[13]model!#REF!</definedName>
    <definedName name="bsnwc.f.2000" localSheetId="26">[13]model!#REF!</definedName>
    <definedName name="bsnwc.f.2000" localSheetId="9">[13]model!#REF!</definedName>
    <definedName name="bsnwc.f.2000" localSheetId="2">[13]model!#REF!</definedName>
    <definedName name="bsnwc.f.2000" localSheetId="29">[13]model!#REF!</definedName>
    <definedName name="bsnwc.f.2000">[13]model!#REF!</definedName>
    <definedName name="BSOther" localSheetId="4">[13]model!#REF!</definedName>
    <definedName name="BSOther" localSheetId="16">[13]model!#REF!</definedName>
    <definedName name="BSOther" localSheetId="23">[13]model!#REF!</definedName>
    <definedName name="BSOther" localSheetId="5">[13]model!#REF!</definedName>
    <definedName name="BSOther" localSheetId="26">[13]model!#REF!</definedName>
    <definedName name="BSOther" localSheetId="9">[13]model!#REF!</definedName>
    <definedName name="BSOther" localSheetId="2">[13]model!#REF!</definedName>
    <definedName name="BSOther" localSheetId="29">[13]model!#REF!</definedName>
    <definedName name="BSOther">[13]model!#REF!</definedName>
    <definedName name="BSOther.f.1994" localSheetId="4">[13]model!#REF!</definedName>
    <definedName name="BSOther.f.1994" localSheetId="16">[13]model!#REF!</definedName>
    <definedName name="BSOther.f.1994" localSheetId="23">[13]model!#REF!</definedName>
    <definedName name="BSOther.f.1994" localSheetId="5">[13]model!#REF!</definedName>
    <definedName name="BSOther.f.1994" localSheetId="26">[13]model!#REF!</definedName>
    <definedName name="BSOther.f.1994" localSheetId="9">[13]model!#REF!</definedName>
    <definedName name="BSOther.f.1994" localSheetId="2">[13]model!#REF!</definedName>
    <definedName name="BSOther.f.1994" localSheetId="29">[13]model!#REF!</definedName>
    <definedName name="BSOther.f.1994">[13]model!#REF!</definedName>
    <definedName name="BSOther.f.1995" localSheetId="4">[13]model!#REF!</definedName>
    <definedName name="BSOther.f.1995" localSheetId="16">[13]model!#REF!</definedName>
    <definedName name="BSOther.f.1995" localSheetId="23">[13]model!#REF!</definedName>
    <definedName name="BSOther.f.1995" localSheetId="5">[13]model!#REF!</definedName>
    <definedName name="BSOther.f.1995" localSheetId="26">[13]model!#REF!</definedName>
    <definedName name="BSOther.f.1995" localSheetId="9">[13]model!#REF!</definedName>
    <definedName name="BSOther.f.1995" localSheetId="2">[13]model!#REF!</definedName>
    <definedName name="BSOther.f.1995" localSheetId="29">[13]model!#REF!</definedName>
    <definedName name="BSOther.f.1995">[13]model!#REF!</definedName>
    <definedName name="BSOther.f.1996" localSheetId="4">[13]model!#REF!</definedName>
    <definedName name="BSOther.f.1996" localSheetId="16">[13]model!#REF!</definedName>
    <definedName name="BSOther.f.1996" localSheetId="23">[13]model!#REF!</definedName>
    <definedName name="BSOther.f.1996" localSheetId="5">[13]model!#REF!</definedName>
    <definedName name="BSOther.f.1996" localSheetId="26">[13]model!#REF!</definedName>
    <definedName name="BSOther.f.1996" localSheetId="9">[13]model!#REF!</definedName>
    <definedName name="BSOther.f.1996" localSheetId="2">[13]model!#REF!</definedName>
    <definedName name="BSOther.f.1996" localSheetId="29">[13]model!#REF!</definedName>
    <definedName name="BSOther.f.1996">[13]model!#REF!</definedName>
    <definedName name="BSOther.f.1997" localSheetId="4">[13]model!#REF!</definedName>
    <definedName name="BSOther.f.1997" localSheetId="16">[13]model!#REF!</definedName>
    <definedName name="BSOther.f.1997" localSheetId="23">[13]model!#REF!</definedName>
    <definedName name="BSOther.f.1997" localSheetId="5">[13]model!#REF!</definedName>
    <definedName name="BSOther.f.1997" localSheetId="26">[13]model!#REF!</definedName>
    <definedName name="BSOther.f.1997" localSheetId="9">[13]model!#REF!</definedName>
    <definedName name="BSOther.f.1997" localSheetId="2">[13]model!#REF!</definedName>
    <definedName name="BSOther.f.1997" localSheetId="29">[13]model!#REF!</definedName>
    <definedName name="BSOther.f.1997">[13]model!#REF!</definedName>
    <definedName name="BSOther.f.1998" localSheetId="4">[13]model!#REF!</definedName>
    <definedName name="BSOther.f.1998" localSheetId="16">[13]model!#REF!</definedName>
    <definedName name="BSOther.f.1998" localSheetId="23">[13]model!#REF!</definedName>
    <definedName name="BSOther.f.1998" localSheetId="5">[13]model!#REF!</definedName>
    <definedName name="BSOther.f.1998" localSheetId="26">[13]model!#REF!</definedName>
    <definedName name="BSOther.f.1998" localSheetId="9">[13]model!#REF!</definedName>
    <definedName name="BSOther.f.1998" localSheetId="2">[13]model!#REF!</definedName>
    <definedName name="BSOther.f.1998" localSheetId="29">[13]model!#REF!</definedName>
    <definedName name="BSOther.f.1998">[13]model!#REF!</definedName>
    <definedName name="BSOther.f.1999" localSheetId="4">[13]model!#REF!</definedName>
    <definedName name="BSOther.f.1999" localSheetId="16">[13]model!#REF!</definedName>
    <definedName name="BSOther.f.1999" localSheetId="23">[13]model!#REF!</definedName>
    <definedName name="BSOther.f.1999" localSheetId="5">[13]model!#REF!</definedName>
    <definedName name="BSOther.f.1999" localSheetId="26">[13]model!#REF!</definedName>
    <definedName name="BSOther.f.1999" localSheetId="9">[13]model!#REF!</definedName>
    <definedName name="BSOther.f.1999" localSheetId="2">[13]model!#REF!</definedName>
    <definedName name="BSOther.f.1999" localSheetId="29">[13]model!#REF!</definedName>
    <definedName name="BSOther.f.1999">[13]model!#REF!</definedName>
    <definedName name="BSOther.f.2000" localSheetId="4">[13]model!#REF!</definedName>
    <definedName name="BSOther.f.2000" localSheetId="16">[13]model!#REF!</definedName>
    <definedName name="BSOther.f.2000" localSheetId="23">[13]model!#REF!</definedName>
    <definedName name="BSOther.f.2000" localSheetId="5">[13]model!#REF!</definedName>
    <definedName name="BSOther.f.2000" localSheetId="26">[13]model!#REF!</definedName>
    <definedName name="BSOther.f.2000" localSheetId="9">[13]model!#REF!</definedName>
    <definedName name="BSOther.f.2000" localSheetId="2">[13]model!#REF!</definedName>
    <definedName name="BSOther.f.2000" localSheetId="29">[13]model!#REF!</definedName>
    <definedName name="BSOther.f.2000">[13]model!#REF!</definedName>
    <definedName name="BSProv" localSheetId="4">[13]model!#REF!</definedName>
    <definedName name="BSProv" localSheetId="16">[13]model!#REF!</definedName>
    <definedName name="BSProv" localSheetId="23">[13]model!#REF!</definedName>
    <definedName name="BSProv" localSheetId="5">[13]model!#REF!</definedName>
    <definedName name="BSProv" localSheetId="26">[13]model!#REF!</definedName>
    <definedName name="BSProv" localSheetId="9">[13]model!#REF!</definedName>
    <definedName name="BSProv" localSheetId="2">[13]model!#REF!</definedName>
    <definedName name="BSProv" localSheetId="29">[13]model!#REF!</definedName>
    <definedName name="BSProv">[13]model!#REF!</definedName>
    <definedName name="BSProv.f.1994" localSheetId="4">[13]model!#REF!</definedName>
    <definedName name="BSProv.f.1994" localSheetId="16">[13]model!#REF!</definedName>
    <definedName name="BSProv.f.1994" localSheetId="23">[13]model!#REF!</definedName>
    <definedName name="BSProv.f.1994" localSheetId="5">[13]model!#REF!</definedName>
    <definedName name="BSProv.f.1994" localSheetId="26">[13]model!#REF!</definedName>
    <definedName name="BSProv.f.1994" localSheetId="9">[13]model!#REF!</definedName>
    <definedName name="BSProv.f.1994" localSheetId="2">[13]model!#REF!</definedName>
    <definedName name="BSProv.f.1994" localSheetId="29">[13]model!#REF!</definedName>
    <definedName name="BSProv.f.1994">[13]model!#REF!</definedName>
    <definedName name="BSProv.f.1995" localSheetId="4">[13]model!#REF!</definedName>
    <definedName name="BSProv.f.1995" localSheetId="16">[13]model!#REF!</definedName>
    <definedName name="BSProv.f.1995" localSheetId="23">[13]model!#REF!</definedName>
    <definedName name="BSProv.f.1995" localSheetId="5">[13]model!#REF!</definedName>
    <definedName name="BSProv.f.1995" localSheetId="26">[13]model!#REF!</definedName>
    <definedName name="BSProv.f.1995" localSheetId="9">[13]model!#REF!</definedName>
    <definedName name="BSProv.f.1995" localSheetId="2">[13]model!#REF!</definedName>
    <definedName name="BSProv.f.1995" localSheetId="29">[13]model!#REF!</definedName>
    <definedName name="BSProv.f.1995">[13]model!#REF!</definedName>
    <definedName name="BSProv.f.1996" localSheetId="4">[13]model!#REF!</definedName>
    <definedName name="BSProv.f.1996" localSheetId="16">[13]model!#REF!</definedName>
    <definedName name="BSProv.f.1996" localSheetId="23">[13]model!#REF!</definedName>
    <definedName name="BSProv.f.1996" localSheetId="5">[13]model!#REF!</definedName>
    <definedName name="BSProv.f.1996" localSheetId="26">[13]model!#REF!</definedName>
    <definedName name="BSProv.f.1996" localSheetId="9">[13]model!#REF!</definedName>
    <definedName name="BSProv.f.1996" localSheetId="2">[13]model!#REF!</definedName>
    <definedName name="BSProv.f.1996" localSheetId="29">[13]model!#REF!</definedName>
    <definedName name="BSProv.f.1996">[13]model!#REF!</definedName>
    <definedName name="BSProv.f.1997" localSheetId="4">[13]model!#REF!</definedName>
    <definedName name="BSProv.f.1997" localSheetId="16">[13]model!#REF!</definedName>
    <definedName name="BSProv.f.1997" localSheetId="23">[13]model!#REF!</definedName>
    <definedName name="BSProv.f.1997" localSheetId="5">[13]model!#REF!</definedName>
    <definedName name="BSProv.f.1997" localSheetId="26">[13]model!#REF!</definedName>
    <definedName name="BSProv.f.1997" localSheetId="9">[13]model!#REF!</definedName>
    <definedName name="BSProv.f.1997" localSheetId="2">[13]model!#REF!</definedName>
    <definedName name="BSProv.f.1997" localSheetId="29">[13]model!#REF!</definedName>
    <definedName name="BSProv.f.1997">[13]model!#REF!</definedName>
    <definedName name="BSProv.f.1998" localSheetId="4">[13]model!#REF!</definedName>
    <definedName name="BSProv.f.1998" localSheetId="16">[13]model!#REF!</definedName>
    <definedName name="BSProv.f.1998" localSheetId="23">[13]model!#REF!</definedName>
    <definedName name="BSProv.f.1998" localSheetId="5">[13]model!#REF!</definedName>
    <definedName name="BSProv.f.1998" localSheetId="26">[13]model!#REF!</definedName>
    <definedName name="BSProv.f.1998" localSheetId="9">[13]model!#REF!</definedName>
    <definedName name="BSProv.f.1998" localSheetId="2">[13]model!#REF!</definedName>
    <definedName name="BSProv.f.1998" localSheetId="29">[13]model!#REF!</definedName>
    <definedName name="BSProv.f.1998">[13]model!#REF!</definedName>
    <definedName name="BSProv.f.1999" localSheetId="4">[13]model!#REF!</definedName>
    <definedName name="BSProv.f.1999" localSheetId="16">[13]model!#REF!</definedName>
    <definedName name="BSProv.f.1999" localSheetId="23">[13]model!#REF!</definedName>
    <definedName name="BSProv.f.1999" localSheetId="5">[13]model!#REF!</definedName>
    <definedName name="BSProv.f.1999" localSheetId="26">[13]model!#REF!</definedName>
    <definedName name="BSProv.f.1999" localSheetId="9">[13]model!#REF!</definedName>
    <definedName name="BSProv.f.1999" localSheetId="2">[13]model!#REF!</definedName>
    <definedName name="BSProv.f.1999" localSheetId="29">[13]model!#REF!</definedName>
    <definedName name="BSProv.f.1999">[13]model!#REF!</definedName>
    <definedName name="BSProv.f.2000" localSheetId="4">[13]model!#REF!</definedName>
    <definedName name="BSProv.f.2000" localSheetId="16">[13]model!#REF!</definedName>
    <definedName name="BSProv.f.2000" localSheetId="23">[13]model!#REF!</definedName>
    <definedName name="BSProv.f.2000" localSheetId="5">[13]model!#REF!</definedName>
    <definedName name="BSProv.f.2000" localSheetId="26">[13]model!#REF!</definedName>
    <definedName name="BSProv.f.2000" localSheetId="9">[13]model!#REF!</definedName>
    <definedName name="BSProv.f.2000" localSheetId="2">[13]model!#REF!</definedName>
    <definedName name="BSProv.f.2000" localSheetId="29">[13]model!#REF!</definedName>
    <definedName name="BSProv.f.2000">[13]model!#REF!</definedName>
    <definedName name="ca_00" localSheetId="4">#REF!</definedName>
    <definedName name="ca_00" localSheetId="16">#REF!</definedName>
    <definedName name="ca_00" localSheetId="23">#REF!</definedName>
    <definedName name="ca_00" localSheetId="5">#REF!</definedName>
    <definedName name="ca_00" localSheetId="26">#REF!</definedName>
    <definedName name="ca_00" localSheetId="9">#REF!</definedName>
    <definedName name="ca_00" localSheetId="2">#REF!</definedName>
    <definedName name="ca_00" localSheetId="29">#REF!</definedName>
    <definedName name="ca_00">#REF!</definedName>
    <definedName name="ca_01" localSheetId="4">#REF!</definedName>
    <definedName name="ca_01" localSheetId="16">#REF!</definedName>
    <definedName name="ca_01" localSheetId="23">#REF!</definedName>
    <definedName name="ca_01" localSheetId="5">#REF!</definedName>
    <definedName name="ca_01" localSheetId="26">#REF!</definedName>
    <definedName name="ca_01" localSheetId="9">#REF!</definedName>
    <definedName name="ca_01" localSheetId="2">#REF!</definedName>
    <definedName name="ca_01" localSheetId="29">#REF!</definedName>
    <definedName name="ca_01">#REF!</definedName>
    <definedName name="ca_02" localSheetId="4">#REF!</definedName>
    <definedName name="ca_02" localSheetId="16">#REF!</definedName>
    <definedName name="ca_02" localSheetId="23">#REF!</definedName>
    <definedName name="ca_02" localSheetId="5">#REF!</definedName>
    <definedName name="ca_02" localSheetId="26">#REF!</definedName>
    <definedName name="ca_02" localSheetId="9">#REF!</definedName>
    <definedName name="ca_02" localSheetId="2">#REF!</definedName>
    <definedName name="ca_02" localSheetId="29">#REF!</definedName>
    <definedName name="ca_02">#REF!</definedName>
    <definedName name="ca_99" localSheetId="4">#REF!</definedName>
    <definedName name="ca_99" localSheetId="16">#REF!</definedName>
    <definedName name="ca_99" localSheetId="23">#REF!</definedName>
    <definedName name="ca_99" localSheetId="5">#REF!</definedName>
    <definedName name="ca_99" localSheetId="26">#REF!</definedName>
    <definedName name="ca_99" localSheetId="9">#REF!</definedName>
    <definedName name="ca_99" localSheetId="2">#REF!</definedName>
    <definedName name="ca_99" localSheetId="29">#REF!</definedName>
    <definedName name="ca_99">#REF!</definedName>
    <definedName name="calc">#N/A</definedName>
    <definedName name="Cap._RnD_Asset_net_of_RnD_amort.">'[8]Invested capital_VDF'!$C$32:$AE$32</definedName>
    <definedName name="CAPEX" localSheetId="4">#REF!</definedName>
    <definedName name="CAPEX" localSheetId="16">#REF!</definedName>
    <definedName name="CAPEX" localSheetId="23">#REF!</definedName>
    <definedName name="CAPEX" localSheetId="5">#REF!</definedName>
    <definedName name="CAPEX" localSheetId="26">#REF!</definedName>
    <definedName name="CAPEX" localSheetId="9">#REF!</definedName>
    <definedName name="CAPEX" localSheetId="2">#REF!</definedName>
    <definedName name="CAPEX" localSheetId="29">#REF!</definedName>
    <definedName name="CAPEX">#REF!</definedName>
    <definedName name="CAPEX__Financial" localSheetId="4">#REF!</definedName>
    <definedName name="CAPEX__Financial" localSheetId="16">#REF!</definedName>
    <definedName name="CAPEX__Financial" localSheetId="23">#REF!</definedName>
    <definedName name="CAPEX__Financial" localSheetId="5">#REF!</definedName>
    <definedName name="CAPEX__Financial" localSheetId="26">#REF!</definedName>
    <definedName name="CAPEX__Financial" localSheetId="9">#REF!</definedName>
    <definedName name="CAPEX__Financial" localSheetId="2">#REF!</definedName>
    <definedName name="CAPEX__Financial" localSheetId="29">#REF!</definedName>
    <definedName name="CAPEX__Financial">#REF!</definedName>
    <definedName name="CAPEX__Intangibles" localSheetId="4">#REF!</definedName>
    <definedName name="CAPEX__Intangibles" localSheetId="16">#REF!</definedName>
    <definedName name="CAPEX__Intangibles" localSheetId="23">#REF!</definedName>
    <definedName name="CAPEX__Intangibles" localSheetId="5">#REF!</definedName>
    <definedName name="CAPEX__Intangibles" localSheetId="26">#REF!</definedName>
    <definedName name="CAPEX__Intangibles" localSheetId="9">#REF!</definedName>
    <definedName name="CAPEX__Intangibles" localSheetId="2">#REF!</definedName>
    <definedName name="CAPEX__Intangibles" localSheetId="29">#REF!</definedName>
    <definedName name="CAPEX__Intangibles">#REF!</definedName>
    <definedName name="capex_00" localSheetId="4">#REF!</definedName>
    <definedName name="capex_00" localSheetId="16">#REF!</definedName>
    <definedName name="capex_00" localSheetId="23">#REF!</definedName>
    <definedName name="capex_00" localSheetId="5">#REF!</definedName>
    <definedName name="capex_00" localSheetId="26">#REF!</definedName>
    <definedName name="capex_00" localSheetId="9">#REF!</definedName>
    <definedName name="capex_00" localSheetId="2">#REF!</definedName>
    <definedName name="capex_00" localSheetId="29">#REF!</definedName>
    <definedName name="capex_00">#REF!</definedName>
    <definedName name="capex_01" localSheetId="4">#REF!</definedName>
    <definedName name="capex_01" localSheetId="16">#REF!</definedName>
    <definedName name="capex_01" localSheetId="23">#REF!</definedName>
    <definedName name="capex_01" localSheetId="5">#REF!</definedName>
    <definedName name="capex_01" localSheetId="26">#REF!</definedName>
    <definedName name="capex_01" localSheetId="9">#REF!</definedName>
    <definedName name="capex_01" localSheetId="2">#REF!</definedName>
    <definedName name="capex_01" localSheetId="29">#REF!</definedName>
    <definedName name="capex_01">#REF!</definedName>
    <definedName name="capex_02">[1]CASINO2!$V$497</definedName>
    <definedName name="capex_03">[1]CASINO2!$W$497</definedName>
    <definedName name="capex_99" localSheetId="4">#REF!</definedName>
    <definedName name="capex_99" localSheetId="16">#REF!</definedName>
    <definedName name="capex_99" localSheetId="23">#REF!</definedName>
    <definedName name="capex_99" localSheetId="5">#REF!</definedName>
    <definedName name="capex_99" localSheetId="26">#REF!</definedName>
    <definedName name="capex_99" localSheetId="9">#REF!</definedName>
    <definedName name="capex_99" localSheetId="2">#REF!</definedName>
    <definedName name="capex_99" localSheetId="29">#REF!</definedName>
    <definedName name="capex_99">#REF!</definedName>
    <definedName name="capex_s00" localSheetId="4">#REF!</definedName>
    <definedName name="capex_s00" localSheetId="16">#REF!</definedName>
    <definedName name="capex_s00" localSheetId="23">#REF!</definedName>
    <definedName name="capex_s00" localSheetId="5">#REF!</definedName>
    <definedName name="capex_s00" localSheetId="26">#REF!</definedName>
    <definedName name="capex_s00" localSheetId="9">#REF!</definedName>
    <definedName name="capex_s00" localSheetId="2">#REF!</definedName>
    <definedName name="capex_s00" localSheetId="29">#REF!</definedName>
    <definedName name="capex_s00">#REF!</definedName>
    <definedName name="capex_s01" localSheetId="4">#REF!</definedName>
    <definedName name="capex_s01" localSheetId="16">#REF!</definedName>
    <definedName name="capex_s01" localSheetId="23">#REF!</definedName>
    <definedName name="capex_s01" localSheetId="5">#REF!</definedName>
    <definedName name="capex_s01" localSheetId="26">#REF!</definedName>
    <definedName name="capex_s01" localSheetId="9">#REF!</definedName>
    <definedName name="capex_s01" localSheetId="2">#REF!</definedName>
    <definedName name="capex_s01" localSheetId="29">#REF!</definedName>
    <definedName name="capex_s01">#REF!</definedName>
    <definedName name="capex_s02" localSheetId="4">#REF!</definedName>
    <definedName name="capex_s02" localSheetId="16">#REF!</definedName>
    <definedName name="capex_s02" localSheetId="23">#REF!</definedName>
    <definedName name="capex_s02" localSheetId="5">#REF!</definedName>
    <definedName name="capex_s02" localSheetId="26">#REF!</definedName>
    <definedName name="capex_s02" localSheetId="9">#REF!</definedName>
    <definedName name="capex_s02" localSheetId="2">#REF!</definedName>
    <definedName name="capex_s02" localSheetId="29">#REF!</definedName>
    <definedName name="capex_s02">#REF!</definedName>
    <definedName name="capex_s03">[1]CASINO2!$W$498</definedName>
    <definedName name="capex_s99" localSheetId="4">#REF!</definedName>
    <definedName name="capex_s99" localSheetId="16">#REF!</definedName>
    <definedName name="capex_s99" localSheetId="23">#REF!</definedName>
    <definedName name="capex_s99" localSheetId="5">#REF!</definedName>
    <definedName name="capex_s99" localSheetId="26">#REF!</definedName>
    <definedName name="capex_s99" localSheetId="9">#REF!</definedName>
    <definedName name="capex_s99" localSheetId="2">#REF!</definedName>
    <definedName name="capex_s99" localSheetId="29">#REF!</definedName>
    <definedName name="capex_s99">#REF!</definedName>
    <definedName name="Capital_gains" localSheetId="4">#REF!</definedName>
    <definedName name="Capital_gains" localSheetId="16">#REF!</definedName>
    <definedName name="Capital_gains" localSheetId="23">#REF!</definedName>
    <definedName name="Capital_gains" localSheetId="5">#REF!</definedName>
    <definedName name="Capital_gains" localSheetId="26">#REF!</definedName>
    <definedName name="Capital_gains" localSheetId="9">#REF!</definedName>
    <definedName name="Capital_gains" localSheetId="2">#REF!</definedName>
    <definedName name="Capital_gains" localSheetId="29">#REF!</definedName>
    <definedName name="Capital_gains">#REF!</definedName>
    <definedName name="Capital_spending" localSheetId="4">#REF!</definedName>
    <definedName name="Capital_spending" localSheetId="16">#REF!</definedName>
    <definedName name="Capital_spending" localSheetId="23">#REF!</definedName>
    <definedName name="Capital_spending" localSheetId="5">#REF!</definedName>
    <definedName name="Capital_spending" localSheetId="26">#REF!</definedName>
    <definedName name="Capital_spending" localSheetId="9">#REF!</definedName>
    <definedName name="Capital_spending" localSheetId="2">#REF!</definedName>
    <definedName name="Capital_spending" localSheetId="29">#REF!</definedName>
    <definedName name="Capital_spending">#REF!</definedName>
    <definedName name="cash" localSheetId="4">'[3]DCF old'!#REF!</definedName>
    <definedName name="cash" localSheetId="16">'[3]DCF old'!#REF!</definedName>
    <definedName name="cash" localSheetId="23">'[3]DCF old'!#REF!</definedName>
    <definedName name="cash" localSheetId="5">'[3]DCF old'!#REF!</definedName>
    <definedName name="cash" localSheetId="26">'[3]DCF old'!#REF!</definedName>
    <definedName name="cash" localSheetId="9">'[3]DCF old'!#REF!</definedName>
    <definedName name="cash" localSheetId="2">'[3]DCF old'!#REF!</definedName>
    <definedName name="cash" localSheetId="29">'[3]DCF old'!#REF!</definedName>
    <definedName name="cash">'[3]DCF old'!#REF!</definedName>
    <definedName name="Cash___Liquid_assets" localSheetId="4">#REF!</definedName>
    <definedName name="Cash___Liquid_assets" localSheetId="16">#REF!</definedName>
    <definedName name="Cash___Liquid_assets" localSheetId="23">#REF!</definedName>
    <definedName name="Cash___Liquid_assets" localSheetId="5">#REF!</definedName>
    <definedName name="Cash___Liquid_assets" localSheetId="26">#REF!</definedName>
    <definedName name="Cash___Liquid_assets" localSheetId="9">#REF!</definedName>
    <definedName name="Cash___Liquid_assets" localSheetId="2">#REF!</definedName>
    <definedName name="Cash___Liquid_assets" localSheetId="29">#REF!</definedName>
    <definedName name="Cash___Liquid_assets">#REF!</definedName>
    <definedName name="Cash_DCF">[8]DCF_VDF!$C$33:$AZ$33</definedName>
    <definedName name="Cash_Flow" localSheetId="4">#REF!</definedName>
    <definedName name="Cash_Flow" localSheetId="16">#REF!</definedName>
    <definedName name="Cash_Flow" localSheetId="23">#REF!</definedName>
    <definedName name="Cash_Flow" localSheetId="5">#REF!</definedName>
    <definedName name="Cash_Flow" localSheetId="26">#REF!</definedName>
    <definedName name="Cash_Flow" localSheetId="9">#REF!</definedName>
    <definedName name="Cash_Flow" localSheetId="2">#REF!</definedName>
    <definedName name="Cash_Flow" localSheetId="29">#REF!</definedName>
    <definedName name="Cash_Flow">#REF!</definedName>
    <definedName name="CASH_FLOW_ANALYSIS" localSheetId="4">#REF!</definedName>
    <definedName name="CASH_FLOW_ANALYSIS" localSheetId="16">#REF!</definedName>
    <definedName name="CASH_FLOW_ANALYSIS" localSheetId="23">#REF!</definedName>
    <definedName name="CASH_FLOW_ANALYSIS" localSheetId="5">#REF!</definedName>
    <definedName name="CASH_FLOW_ANALYSIS" localSheetId="26">#REF!</definedName>
    <definedName name="CASH_FLOW_ANALYSIS" localSheetId="9">#REF!</definedName>
    <definedName name="CASH_FLOW_ANALYSIS" localSheetId="2">#REF!</definedName>
    <definedName name="CASH_FLOW_ANALYSIS" localSheetId="29">#REF!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6">[14]CF!#REF!</definedName>
    <definedName name="Cashf" localSheetId="23">[14]CF!#REF!</definedName>
    <definedName name="Cashf" localSheetId="5">[14]CF!#REF!</definedName>
    <definedName name="Cashf" localSheetId="26">[14]CF!#REF!</definedName>
    <definedName name="Cashf" localSheetId="9">[14]CF!#REF!</definedName>
    <definedName name="Cashf" localSheetId="2">[14]CF!#REF!</definedName>
    <definedName name="Cashf" localSheetId="29">[14]CF!#REF!</definedName>
    <definedName name="Cashf">[14]CF!#REF!</definedName>
    <definedName name="cashflow1" localSheetId="4">#REF!</definedName>
    <definedName name="cashflow1" localSheetId="16">#REF!</definedName>
    <definedName name="cashflow1" localSheetId="23">#REF!</definedName>
    <definedName name="cashflow1" localSheetId="5">#REF!</definedName>
    <definedName name="cashflow1" localSheetId="26">#REF!</definedName>
    <definedName name="cashflow1" localSheetId="9">#REF!</definedName>
    <definedName name="cashflow1" localSheetId="2">#REF!</definedName>
    <definedName name="cashflow1" localSheetId="29">#REF!</definedName>
    <definedName name="cashflow1">#REF!</definedName>
    <definedName name="cashflow2" localSheetId="4">#REF!</definedName>
    <definedName name="cashflow2" localSheetId="16">#REF!</definedName>
    <definedName name="cashflow2" localSheetId="23">#REF!</definedName>
    <definedName name="cashflow2" localSheetId="5">#REF!</definedName>
    <definedName name="cashflow2" localSheetId="26">#REF!</definedName>
    <definedName name="cashflow2" localSheetId="9">#REF!</definedName>
    <definedName name="cashflow2" localSheetId="2">#REF!</definedName>
    <definedName name="cashflow2" localSheetId="29">#REF!</definedName>
    <definedName name="cashflow2">#REF!</definedName>
    <definedName name="ccy" localSheetId="4">#REF!</definedName>
    <definedName name="ccy" localSheetId="16">#REF!</definedName>
    <definedName name="ccy" localSheetId="23">#REF!</definedName>
    <definedName name="ccy" localSheetId="5">#REF!</definedName>
    <definedName name="ccy" localSheetId="26">#REF!</definedName>
    <definedName name="ccy" localSheetId="9">#REF!</definedName>
    <definedName name="ccy" localSheetId="2">#REF!</definedName>
    <definedName name="ccy" localSheetId="29">#REF!</definedName>
    <definedName name="ccy">#REF!</definedName>
    <definedName name="ce" localSheetId="4">'[3]DCF old'!#REF!</definedName>
    <definedName name="ce" localSheetId="16">'[3]DCF old'!#REF!</definedName>
    <definedName name="ce" localSheetId="23">'[3]DCF old'!#REF!</definedName>
    <definedName name="ce" localSheetId="5">'[3]DCF old'!#REF!</definedName>
    <definedName name="ce" localSheetId="26">'[3]DCF old'!#REF!</definedName>
    <definedName name="ce" localSheetId="9">'[3]DCF old'!#REF!</definedName>
    <definedName name="ce" localSheetId="2">'[3]DCF old'!#REF!</definedName>
    <definedName name="ce" localSheetId="29">'[3]DCF old'!#REF!</definedName>
    <definedName name="ce">'[3]DCF old'!#REF!</definedName>
    <definedName name="ce_00" localSheetId="4">#REF!</definedName>
    <definedName name="ce_00" localSheetId="16">#REF!</definedName>
    <definedName name="ce_00" localSheetId="23">#REF!</definedName>
    <definedName name="ce_00" localSheetId="5">#REF!</definedName>
    <definedName name="ce_00" localSheetId="26">#REF!</definedName>
    <definedName name="ce_00" localSheetId="9">#REF!</definedName>
    <definedName name="ce_00" localSheetId="2">#REF!</definedName>
    <definedName name="ce_00" localSheetId="29">#REF!</definedName>
    <definedName name="ce_00">#REF!</definedName>
    <definedName name="ce_01" localSheetId="4">#REF!</definedName>
    <definedName name="ce_01" localSheetId="16">#REF!</definedName>
    <definedName name="ce_01" localSheetId="23">#REF!</definedName>
    <definedName name="ce_01" localSheetId="5">#REF!</definedName>
    <definedName name="ce_01" localSheetId="26">#REF!</definedName>
    <definedName name="ce_01" localSheetId="9">#REF!</definedName>
    <definedName name="ce_01" localSheetId="2">#REF!</definedName>
    <definedName name="ce_01" localSheetId="29">#REF!</definedName>
    <definedName name="ce_01">#REF!</definedName>
    <definedName name="ce_02" localSheetId="4">#REF!</definedName>
    <definedName name="ce_02" localSheetId="16">#REF!</definedName>
    <definedName name="ce_02" localSheetId="23">#REF!</definedName>
    <definedName name="ce_02" localSheetId="5">#REF!</definedName>
    <definedName name="ce_02" localSheetId="26">#REF!</definedName>
    <definedName name="ce_02" localSheetId="9">#REF!</definedName>
    <definedName name="ce_02" localSheetId="2">#REF!</definedName>
    <definedName name="ce_02" localSheetId="29">#REF!</definedName>
    <definedName name="ce_02">#REF!</definedName>
    <definedName name="ce_03">[1]CASINO2!$W$606</definedName>
    <definedName name="ce_99" localSheetId="4">#REF!</definedName>
    <definedName name="ce_99" localSheetId="16">#REF!</definedName>
    <definedName name="ce_99" localSheetId="23">#REF!</definedName>
    <definedName name="ce_99" localSheetId="5">#REF!</definedName>
    <definedName name="ce_99" localSheetId="26">#REF!</definedName>
    <definedName name="ce_99" localSheetId="9">#REF!</definedName>
    <definedName name="ce_99" localSheetId="2">#REF!</definedName>
    <definedName name="ce_99" localSheetId="29">#REF!</definedName>
    <definedName name="ce_99">#REF!</definedName>
    <definedName name="ceps" localSheetId="4">'[3]DCF old'!#REF!</definedName>
    <definedName name="ceps" localSheetId="16">'[3]DCF old'!#REF!</definedName>
    <definedName name="ceps" localSheetId="23">'[3]DCF old'!#REF!</definedName>
    <definedName name="ceps" localSheetId="5">'[3]DCF old'!#REF!</definedName>
    <definedName name="ceps" localSheetId="26">'[3]DCF old'!#REF!</definedName>
    <definedName name="ceps" localSheetId="9">'[3]DCF old'!#REF!</definedName>
    <definedName name="ceps" localSheetId="2">'[3]DCF old'!#REF!</definedName>
    <definedName name="ceps" localSheetId="29">'[3]DCF old'!#REF!</definedName>
    <definedName name="ceps">'[3]DCF old'!#REF!</definedName>
    <definedName name="CF" localSheetId="4">#REF!</definedName>
    <definedName name="CF" localSheetId="16">#REF!</definedName>
    <definedName name="CF" localSheetId="23">#REF!</definedName>
    <definedName name="CF" localSheetId="5">#REF!</definedName>
    <definedName name="CF" localSheetId="26">#REF!</definedName>
    <definedName name="CF" localSheetId="9">#REF!</definedName>
    <definedName name="CF" localSheetId="2">#REF!</definedName>
    <definedName name="CF" localSheetId="29">#REF!</definedName>
    <definedName name="CF">#REF!</definedName>
    <definedName name="cf_00" localSheetId="4">#REF!</definedName>
    <definedName name="cf_00" localSheetId="16">#REF!</definedName>
    <definedName name="cf_00" localSheetId="23">#REF!</definedName>
    <definedName name="cf_00" localSheetId="5">#REF!</definedName>
    <definedName name="cf_00" localSheetId="26">#REF!</definedName>
    <definedName name="cf_00" localSheetId="9">#REF!</definedName>
    <definedName name="cf_00" localSheetId="2">#REF!</definedName>
    <definedName name="cf_00" localSheetId="29">#REF!</definedName>
    <definedName name="cf_00">#REF!</definedName>
    <definedName name="cf_01" localSheetId="4">#REF!</definedName>
    <definedName name="cf_01" localSheetId="16">#REF!</definedName>
    <definedName name="cf_01" localSheetId="23">#REF!</definedName>
    <definedName name="cf_01" localSheetId="5">#REF!</definedName>
    <definedName name="cf_01" localSheetId="26">#REF!</definedName>
    <definedName name="cf_01" localSheetId="9">#REF!</definedName>
    <definedName name="cf_01" localSheetId="2">#REF!</definedName>
    <definedName name="cf_01" localSheetId="29">#REF!</definedName>
    <definedName name="cf_01">#REF!</definedName>
    <definedName name="cf_02" localSheetId="4">#REF!</definedName>
    <definedName name="cf_02" localSheetId="16">#REF!</definedName>
    <definedName name="cf_02" localSheetId="23">#REF!</definedName>
    <definedName name="cf_02" localSheetId="5">#REF!</definedName>
    <definedName name="cf_02" localSheetId="26">#REF!</definedName>
    <definedName name="cf_02" localSheetId="9">#REF!</definedName>
    <definedName name="cf_02" localSheetId="2">#REF!</definedName>
    <definedName name="cf_02" localSheetId="29">#REF!</definedName>
    <definedName name="cf_02">#REF!</definedName>
    <definedName name="cf_03">[1]CASINO2!$W$492</definedName>
    <definedName name="cf_99" localSheetId="4">#REF!</definedName>
    <definedName name="cf_99" localSheetId="16">#REF!</definedName>
    <definedName name="cf_99" localSheetId="23">#REF!</definedName>
    <definedName name="cf_99" localSheetId="5">#REF!</definedName>
    <definedName name="cf_99" localSheetId="26">#REF!</definedName>
    <definedName name="cf_99" localSheetId="9">#REF!</definedName>
    <definedName name="cf_99" localSheetId="2">#REF!</definedName>
    <definedName name="cf_99" localSheetId="29">#REF!</definedName>
    <definedName name="cf_99">#REF!</definedName>
    <definedName name="cf_ainv" localSheetId="4">'[3]DCF old'!#REF!</definedName>
    <definedName name="cf_ainv" localSheetId="16">'[3]DCF old'!#REF!</definedName>
    <definedName name="cf_ainv" localSheetId="23">'[3]DCF old'!#REF!</definedName>
    <definedName name="cf_ainv" localSheetId="5">'[3]DCF old'!#REF!</definedName>
    <definedName name="cf_ainv" localSheetId="26">'[3]DCF old'!#REF!</definedName>
    <definedName name="cf_ainv" localSheetId="9">'[3]DCF old'!#REF!</definedName>
    <definedName name="cf_ainv" localSheetId="2">'[3]DCF old'!#REF!</definedName>
    <definedName name="cf_ainv" localSheetId="29">'[3]DCF old'!#REF!</definedName>
    <definedName name="cf_ainv">'[3]DCF old'!#REF!</definedName>
    <definedName name="cf_binv" localSheetId="4">'[3]DCF old'!#REF!</definedName>
    <definedName name="cf_binv" localSheetId="16">'[3]DCF old'!#REF!</definedName>
    <definedName name="cf_binv" localSheetId="23">'[3]DCF old'!#REF!</definedName>
    <definedName name="cf_binv" localSheetId="5">'[3]DCF old'!#REF!</definedName>
    <definedName name="cf_binv" localSheetId="26">'[3]DCF old'!#REF!</definedName>
    <definedName name="cf_binv" localSheetId="9">'[3]DCF old'!#REF!</definedName>
    <definedName name="cf_binv" localSheetId="2">'[3]DCF old'!#REF!</definedName>
    <definedName name="cf_binv" localSheetId="29">'[3]DCF old'!#REF!</definedName>
    <definedName name="cf_binv">'[3]DCF old'!#REF!</definedName>
    <definedName name="cf_ratios" localSheetId="4">#REF!</definedName>
    <definedName name="cf_ratios" localSheetId="16">#REF!</definedName>
    <definedName name="cf_ratios" localSheetId="23">#REF!</definedName>
    <definedName name="cf_ratios" localSheetId="5">#REF!</definedName>
    <definedName name="cf_ratios" localSheetId="26">#REF!</definedName>
    <definedName name="cf_ratios" localSheetId="9">#REF!</definedName>
    <definedName name="cf_ratios" localSheetId="2">#REF!</definedName>
    <definedName name="cf_ratios" localSheetId="29">#REF!</definedName>
    <definedName name="cf_ratios">#REF!</definedName>
    <definedName name="cf_ratios_summary" localSheetId="4">#REF!</definedName>
    <definedName name="cf_ratios_summary" localSheetId="16">#REF!</definedName>
    <definedName name="cf_ratios_summary" localSheetId="23">#REF!</definedName>
    <definedName name="cf_ratios_summary" localSheetId="5">#REF!</definedName>
    <definedName name="cf_ratios_summary" localSheetId="26">#REF!</definedName>
    <definedName name="cf_ratios_summary" localSheetId="9">#REF!</definedName>
    <definedName name="cf_ratios_summary" localSheetId="2">#REF!</definedName>
    <definedName name="cf_ratios_summary" localSheetId="29">#REF!</definedName>
    <definedName name="cf_ratios_summary">#REF!</definedName>
    <definedName name="CFA" localSheetId="4">#REF!</definedName>
    <definedName name="CFA" localSheetId="16">#REF!</definedName>
    <definedName name="CFA" localSheetId="23">#REF!</definedName>
    <definedName name="CFA" localSheetId="5">#REF!</definedName>
    <definedName name="CFA" localSheetId="26">#REF!</definedName>
    <definedName name="CFA" localSheetId="9">#REF!</definedName>
    <definedName name="CFA" localSheetId="2">#REF!</definedName>
    <definedName name="CFA" localSheetId="29">#REF!</definedName>
    <definedName name="CFA">#REF!</definedName>
    <definedName name="cfa_div" localSheetId="4">'[3]DCF old'!#REF!</definedName>
    <definedName name="cfa_div" localSheetId="16">'[3]DCF old'!#REF!</definedName>
    <definedName name="cfa_div" localSheetId="23">'[3]DCF old'!#REF!</definedName>
    <definedName name="cfa_div" localSheetId="5">'[3]DCF old'!#REF!</definedName>
    <definedName name="cfa_div" localSheetId="26">'[3]DCF old'!#REF!</definedName>
    <definedName name="cfa_div" localSheetId="9">'[3]DCF old'!#REF!</definedName>
    <definedName name="cfa_div" localSheetId="2">'[3]DCF old'!#REF!</definedName>
    <definedName name="cfa_div" localSheetId="29">'[3]DCF old'!#REF!</definedName>
    <definedName name="cfa_div">'[3]DCF old'!#REF!</definedName>
    <definedName name="cfb_wcchg" localSheetId="4">'[3]DCF old'!#REF!</definedName>
    <definedName name="cfb_wcchg" localSheetId="16">'[3]DCF old'!#REF!</definedName>
    <definedName name="cfb_wcchg" localSheetId="23">'[3]DCF old'!#REF!</definedName>
    <definedName name="cfb_wcchg" localSheetId="5">'[3]DCF old'!#REF!</definedName>
    <definedName name="cfb_wcchg" localSheetId="26">'[3]DCF old'!#REF!</definedName>
    <definedName name="cfb_wcchg" localSheetId="9">'[3]DCF old'!#REF!</definedName>
    <definedName name="cfb_wcchg" localSheetId="2">'[3]DCF old'!#REF!</definedName>
    <definedName name="cfb_wcchg" localSheetId="29">'[3]DCF old'!#REF!</definedName>
    <definedName name="cfb_wcchg">'[3]DCF old'!#REF!</definedName>
    <definedName name="CFLFULL" localSheetId="4">#REF!</definedName>
    <definedName name="CFLFULL" localSheetId="16">#REF!</definedName>
    <definedName name="CFLFULL" localSheetId="23">#REF!</definedName>
    <definedName name="CFLFULL" localSheetId="5">#REF!</definedName>
    <definedName name="CFLFULL" localSheetId="26">#REF!</definedName>
    <definedName name="CFLFULL" localSheetId="9">#REF!</definedName>
    <definedName name="CFLFULL" localSheetId="2">#REF!</definedName>
    <definedName name="CFLFULL" localSheetId="29">#REF!</definedName>
    <definedName name="CFLFULL">#REF!</definedName>
    <definedName name="CFPS__DM" localSheetId="4">#REF!</definedName>
    <definedName name="CFPS__DM" localSheetId="16">#REF!</definedName>
    <definedName name="CFPS__DM" localSheetId="23">#REF!</definedName>
    <definedName name="CFPS__DM" localSheetId="5">#REF!</definedName>
    <definedName name="CFPS__DM" localSheetId="26">#REF!</definedName>
    <definedName name="CFPS__DM" localSheetId="9">#REF!</definedName>
    <definedName name="CFPS__DM" localSheetId="2">#REF!</definedName>
    <definedName name="CFPS__DM" localSheetId="29">#REF!</definedName>
    <definedName name="CFPS__DM">#REF!</definedName>
    <definedName name="change" localSheetId="4">'[3]DCF old'!#REF!</definedName>
    <definedName name="change" localSheetId="16">'[3]DCF old'!#REF!</definedName>
    <definedName name="change" localSheetId="23">'[3]DCF old'!#REF!</definedName>
    <definedName name="change" localSheetId="5">'[3]DCF old'!#REF!</definedName>
    <definedName name="change" localSheetId="26">'[3]DCF old'!#REF!</definedName>
    <definedName name="change" localSheetId="9">'[3]DCF old'!#REF!</definedName>
    <definedName name="change" localSheetId="2">'[3]DCF old'!#REF!</definedName>
    <definedName name="change" localSheetId="29">'[3]DCF old'!#REF!</definedName>
    <definedName name="change">'[3]DCF old'!#REF!</definedName>
    <definedName name="Change_in_NWC" localSheetId="4">#REF!</definedName>
    <definedName name="Change_in_NWC" localSheetId="16">#REF!</definedName>
    <definedName name="Change_in_NWC" localSheetId="23">#REF!</definedName>
    <definedName name="Change_in_NWC" localSheetId="5">#REF!</definedName>
    <definedName name="Change_in_NWC" localSheetId="26">#REF!</definedName>
    <definedName name="Change_in_NWC" localSheetId="9">#REF!</definedName>
    <definedName name="Change_in_NWC" localSheetId="2">#REF!</definedName>
    <definedName name="Change_in_NWC" localSheetId="29">#REF!</definedName>
    <definedName name="Change_in_NWC">#REF!</definedName>
    <definedName name="Characteristics" localSheetId="4">#REF!</definedName>
    <definedName name="Characteristics" localSheetId="16">#REF!</definedName>
    <definedName name="Characteristics" localSheetId="23">#REF!</definedName>
    <definedName name="Characteristics" localSheetId="5">#REF!</definedName>
    <definedName name="Characteristics" localSheetId="26">#REF!</definedName>
    <definedName name="Characteristics" localSheetId="9">#REF!</definedName>
    <definedName name="Characteristics" localSheetId="2">#REF!</definedName>
    <definedName name="Characteristics" localSheetId="29">#REF!</definedName>
    <definedName name="Characteristics">#REF!</definedName>
    <definedName name="Chartarray" localSheetId="4">OFFSET(ChartStartpoint,ChartarrayStartpoint,0,ChartarraySize,1)</definedName>
    <definedName name="Chartarray" localSheetId="16">OFFSET(ChartStartpoint,ChartarrayStartpoint,0,ChartarraySize,1)</definedName>
    <definedName name="Chartarray" localSheetId="21">OFFSET(ChartStartpoint,ChartarrayStartpoint,0,ChartarraySize,1)</definedName>
    <definedName name="Chartarray" localSheetId="23">OFFSET(ChartStartpoint,ChartarrayStartpoint,0,ChartarraySize,1)</definedName>
    <definedName name="Chartarray" localSheetId="5">OFFSET(ChartStartpoint,ChartarrayStartpoint,0,ChartarraySize,1)</definedName>
    <definedName name="Chartarray" localSheetId="26">OFFSET(ChartStartpoint,ChartarrayStartpoint,0,ChartarraySize,1)</definedName>
    <definedName name="Chartarray" localSheetId="7">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9">OFFSET(ChartStartpoint,ChartarrayStartpoint,0,ChartarraySize,1)</definedName>
    <definedName name="Chartarray">OFFSET(ChartStartpoint,ChartarrayStartpoint,0,ChartarraySize,1)</definedName>
    <definedName name="chartint" localSheetId="4">#REF!</definedName>
    <definedName name="chartint" localSheetId="16">#REF!</definedName>
    <definedName name="chartint" localSheetId="23">#REF!</definedName>
    <definedName name="chartint" localSheetId="5">#REF!</definedName>
    <definedName name="chartint" localSheetId="26">#REF!</definedName>
    <definedName name="chartint" localSheetId="9">#REF!</definedName>
    <definedName name="chartint" localSheetId="2">#REF!</definedName>
    <definedName name="chartint" localSheetId="29">#REF!</definedName>
    <definedName name="chartint">#REF!</definedName>
    <definedName name="Charts" localSheetId="4">#REF!</definedName>
    <definedName name="Charts" localSheetId="16">#REF!</definedName>
    <definedName name="Charts" localSheetId="23">#REF!</definedName>
    <definedName name="Charts" localSheetId="5">#REF!</definedName>
    <definedName name="Charts" localSheetId="26">#REF!</definedName>
    <definedName name="Charts" localSheetId="9">#REF!</definedName>
    <definedName name="Charts" localSheetId="2">#REF!</definedName>
    <definedName name="Charts" localSheetId="29">#REF!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6">#REF!</definedName>
    <definedName name="choose_prognostic" localSheetId="23">#REF!</definedName>
    <definedName name="choose_prognostic" localSheetId="5">#REF!</definedName>
    <definedName name="choose_prognostic" localSheetId="26">#REF!</definedName>
    <definedName name="choose_prognostic" localSheetId="9">#REF!</definedName>
    <definedName name="choose_prognostic" localSheetId="2">#REF!</definedName>
    <definedName name="choose_prognostic" localSheetId="29">#REF!</definedName>
    <definedName name="choose_prognostic">#REF!</definedName>
    <definedName name="choose_prognostic_adr" localSheetId="4">#REF!</definedName>
    <definedName name="choose_prognostic_adr" localSheetId="16">#REF!</definedName>
    <definedName name="choose_prognostic_adr" localSheetId="23">#REF!</definedName>
    <definedName name="choose_prognostic_adr" localSheetId="5">#REF!</definedName>
    <definedName name="choose_prognostic_adr" localSheetId="26">#REF!</definedName>
    <definedName name="choose_prognostic_adr" localSheetId="9">#REF!</definedName>
    <definedName name="choose_prognostic_adr" localSheetId="2">#REF!</definedName>
    <definedName name="choose_prognostic_adr" localSheetId="29">#REF!</definedName>
    <definedName name="choose_prognostic_adr">#REF!</definedName>
    <definedName name="choose_year1" localSheetId="4">#REF!</definedName>
    <definedName name="choose_year1" localSheetId="16">#REF!</definedName>
    <definedName name="choose_year1" localSheetId="23">#REF!</definedName>
    <definedName name="choose_year1" localSheetId="5">#REF!</definedName>
    <definedName name="choose_year1" localSheetId="26">#REF!</definedName>
    <definedName name="choose_year1" localSheetId="9">#REF!</definedName>
    <definedName name="choose_year1" localSheetId="2">#REF!</definedName>
    <definedName name="choose_year1" localSheetId="29">#REF!</definedName>
    <definedName name="choose_year1">#REF!</definedName>
    <definedName name="choose_year2" localSheetId="4">#REF!</definedName>
    <definedName name="choose_year2" localSheetId="16">#REF!</definedName>
    <definedName name="choose_year2" localSheetId="23">#REF!</definedName>
    <definedName name="choose_year2" localSheetId="5">#REF!</definedName>
    <definedName name="choose_year2" localSheetId="26">#REF!</definedName>
    <definedName name="choose_year2" localSheetId="9">#REF!</definedName>
    <definedName name="choose_year2" localSheetId="2">#REF!</definedName>
    <definedName name="choose_year2" localSheetId="29">#REF!</definedName>
    <definedName name="choose_year2">#REF!</definedName>
    <definedName name="circulation" localSheetId="4">'[3]DCF old'!#REF!</definedName>
    <definedName name="circulation" localSheetId="16">'[3]DCF old'!#REF!</definedName>
    <definedName name="circulation" localSheetId="23">'[3]DCF old'!#REF!</definedName>
    <definedName name="circulation" localSheetId="5">'[3]DCF old'!#REF!</definedName>
    <definedName name="circulation" localSheetId="26">'[3]DCF old'!#REF!</definedName>
    <definedName name="circulation" localSheetId="9">'[3]DCF old'!#REF!</definedName>
    <definedName name="circulation" localSheetId="2">'[3]DCF old'!#REF!</definedName>
    <definedName name="circulation" localSheetId="29">'[3]DCF old'!#REF!</definedName>
    <definedName name="circulation">'[3]DCF old'!#REF!</definedName>
    <definedName name="Closing_price">'[8]Summary Page_VDF'!$C$54:$G$54</definedName>
    <definedName name="cname">'[3]DCF old'!$C$7</definedName>
    <definedName name="Code_Range" localSheetId="4">#REF!</definedName>
    <definedName name="Code_Range" localSheetId="16">#REF!</definedName>
    <definedName name="Code_Range" localSheetId="23">#REF!</definedName>
    <definedName name="Code_Range" localSheetId="5">#REF!</definedName>
    <definedName name="Code_Range" localSheetId="26">#REF!</definedName>
    <definedName name="Code_Range" localSheetId="9">#REF!</definedName>
    <definedName name="Code_Range" localSheetId="2">#REF!</definedName>
    <definedName name="Code_Range" localSheetId="29">#REF!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6">#REF!</definedName>
    <definedName name="companyname" localSheetId="23">#REF!</definedName>
    <definedName name="companyname" localSheetId="5">#REF!</definedName>
    <definedName name="companyname" localSheetId="26">#REF!</definedName>
    <definedName name="companyname" localSheetId="9">#REF!</definedName>
    <definedName name="companyname" localSheetId="2">#REF!</definedName>
    <definedName name="companyname" localSheetId="29">#REF!</definedName>
    <definedName name="companyname">#REF!</definedName>
    <definedName name="compcurr" localSheetId="4">#REF!</definedName>
    <definedName name="compcurr" localSheetId="16">#REF!</definedName>
    <definedName name="compcurr" localSheetId="23">#REF!</definedName>
    <definedName name="compcurr" localSheetId="5">#REF!</definedName>
    <definedName name="compcurr" localSheetId="26">#REF!</definedName>
    <definedName name="compcurr" localSheetId="9">#REF!</definedName>
    <definedName name="compcurr" localSheetId="2">#REF!</definedName>
    <definedName name="compcurr" localSheetId="29">#REF!</definedName>
    <definedName name="compcurr">#REF!</definedName>
    <definedName name="CompData" localSheetId="4">#REF!</definedName>
    <definedName name="CompData" localSheetId="16">#REF!</definedName>
    <definedName name="CompData" localSheetId="23">#REF!</definedName>
    <definedName name="CompData" localSheetId="5">#REF!</definedName>
    <definedName name="CompData" localSheetId="26">#REF!</definedName>
    <definedName name="CompData" localSheetId="9">#REF!</definedName>
    <definedName name="CompData" localSheetId="2">#REF!</definedName>
    <definedName name="CompData" localSheetId="29">#REF!</definedName>
    <definedName name="CompData">#REF!</definedName>
    <definedName name="ComRow" localSheetId="4">#REF!</definedName>
    <definedName name="ComRow" localSheetId="16">#REF!</definedName>
    <definedName name="ComRow" localSheetId="23">#REF!</definedName>
    <definedName name="ComRow" localSheetId="5">#REF!</definedName>
    <definedName name="ComRow" localSheetId="26">#REF!</definedName>
    <definedName name="ComRow" localSheetId="9">#REF!</definedName>
    <definedName name="ComRow" localSheetId="2">#REF!</definedName>
    <definedName name="ComRow" localSheetId="29">#REF!</definedName>
    <definedName name="ComRow">#REF!</definedName>
    <definedName name="comsum" localSheetId="4">#REF!</definedName>
    <definedName name="comsum" localSheetId="16">#REF!</definedName>
    <definedName name="comsum" localSheetId="23">#REF!</definedName>
    <definedName name="comsum" localSheetId="5">#REF!</definedName>
    <definedName name="comsum" localSheetId="26">#REF!</definedName>
    <definedName name="comsum" localSheetId="9">#REF!</definedName>
    <definedName name="comsum" localSheetId="2">#REF!</definedName>
    <definedName name="comsum" localSheetId="29">#REF!</definedName>
    <definedName name="comsum">#REF!</definedName>
    <definedName name="comsum_avg" localSheetId="4">#REF!</definedName>
    <definedName name="comsum_avg" localSheetId="16">#REF!</definedName>
    <definedName name="comsum_avg" localSheetId="23">#REF!</definedName>
    <definedName name="comsum_avg" localSheetId="5">#REF!</definedName>
    <definedName name="comsum_avg" localSheetId="26">#REF!</definedName>
    <definedName name="comsum_avg" localSheetId="9">#REF!</definedName>
    <definedName name="comsum_avg" localSheetId="2">#REF!</definedName>
    <definedName name="comsum_avg" localSheetId="29">#REF!</definedName>
    <definedName name="comsum_avg">#REF!</definedName>
    <definedName name="CONSOLIDATED_BALANCE_SHEET" localSheetId="4">#REF!</definedName>
    <definedName name="CONSOLIDATED_BALANCE_SHEET" localSheetId="16">#REF!</definedName>
    <definedName name="CONSOLIDATED_BALANCE_SHEET" localSheetId="23">#REF!</definedName>
    <definedName name="CONSOLIDATED_BALANCE_SHEET" localSheetId="5">#REF!</definedName>
    <definedName name="CONSOLIDATED_BALANCE_SHEET" localSheetId="26">#REF!</definedName>
    <definedName name="CONSOLIDATED_BALANCE_SHEET" localSheetId="9">#REF!</definedName>
    <definedName name="CONSOLIDATED_BALANCE_SHEET" localSheetId="2">#REF!</definedName>
    <definedName name="CONSOLIDATED_BALANCE_SHEET" localSheetId="29">#REF!</definedName>
    <definedName name="CONSOLIDATED_BALANCE_SHEET">#REF!</definedName>
    <definedName name="Convertibles_options" localSheetId="4">#REF!</definedName>
    <definedName name="Convertibles_options" localSheetId="16">#REF!</definedName>
    <definedName name="Convertibles_options" localSheetId="23">#REF!</definedName>
    <definedName name="Convertibles_options" localSheetId="5">#REF!</definedName>
    <definedName name="Convertibles_options" localSheetId="26">#REF!</definedName>
    <definedName name="Convertibles_options" localSheetId="9">#REF!</definedName>
    <definedName name="Convertibles_options" localSheetId="2">#REF!</definedName>
    <definedName name="Convertibles_options" localSheetId="29">#REF!</definedName>
    <definedName name="Convertibles_options">#REF!</definedName>
    <definedName name="Corporate_Value">[8]DCF_VDF!$C$32:$AZ$32</definedName>
    <definedName name="Cost_of_goods_sold" localSheetId="4">#REF!</definedName>
    <definedName name="Cost_of_goods_sold" localSheetId="16">#REF!</definedName>
    <definedName name="Cost_of_goods_sold" localSheetId="23">#REF!</definedName>
    <definedName name="Cost_of_goods_sold" localSheetId="5">#REF!</definedName>
    <definedName name="Cost_of_goods_sold" localSheetId="26">#REF!</definedName>
    <definedName name="Cost_of_goods_sold" localSheetId="9">#REF!</definedName>
    <definedName name="Cost_of_goods_sold" localSheetId="2">#REF!</definedName>
    <definedName name="Cost_of_goods_sold" localSheetId="29">#REF!</definedName>
    <definedName name="Cost_of_goods_sold">#REF!</definedName>
    <definedName name="Cost_of_Sales" localSheetId="4">#REF!</definedName>
    <definedName name="Cost_of_Sales" localSheetId="16">#REF!</definedName>
    <definedName name="Cost_of_Sales" localSheetId="23">#REF!</definedName>
    <definedName name="Cost_of_Sales" localSheetId="5">#REF!</definedName>
    <definedName name="Cost_of_Sales" localSheetId="26">#REF!</definedName>
    <definedName name="Cost_of_Sales" localSheetId="9">#REF!</definedName>
    <definedName name="Cost_of_Sales" localSheetId="2">#REF!</definedName>
    <definedName name="Cost_of_Sales" localSheetId="29">#REF!</definedName>
    <definedName name="Cost_of_Sales">#REF!</definedName>
    <definedName name="Cost_of_sales_net_of_D_A">[8]NOPAT_VDF!$C$103:$AU$103</definedName>
    <definedName name="Costs" localSheetId="4">#REF!</definedName>
    <definedName name="Costs" localSheetId="16">#REF!</definedName>
    <definedName name="Costs" localSheetId="23">#REF!</definedName>
    <definedName name="Costs" localSheetId="5">#REF!</definedName>
    <definedName name="Costs" localSheetId="26">#REF!</definedName>
    <definedName name="Costs" localSheetId="9">#REF!</definedName>
    <definedName name="Costs" localSheetId="2">#REF!</definedName>
    <definedName name="Costs" localSheetId="29">#REF!</definedName>
    <definedName name="Costs">#REF!</definedName>
    <definedName name="Country" localSheetId="4">#REF!</definedName>
    <definedName name="Country" localSheetId="16">#REF!</definedName>
    <definedName name="Country" localSheetId="23">#REF!</definedName>
    <definedName name="Country" localSheetId="5">#REF!</definedName>
    <definedName name="Country" localSheetId="26">#REF!</definedName>
    <definedName name="Country" localSheetId="9">#REF!</definedName>
    <definedName name="Country" localSheetId="2">#REF!</definedName>
    <definedName name="Country" localSheetId="29">#REF!</definedName>
    <definedName name="Country">#REF!</definedName>
    <definedName name="croci_00" localSheetId="4">'[6]old template'!#REF!</definedName>
    <definedName name="croci_00" localSheetId="16">'[6]old template'!#REF!</definedName>
    <definedName name="croci_00" localSheetId="23">'[6]old template'!#REF!</definedName>
    <definedName name="croci_00" localSheetId="5">'[6]old template'!#REF!</definedName>
    <definedName name="croci_00" localSheetId="26">'[6]old template'!#REF!</definedName>
    <definedName name="croci_00" localSheetId="9">'[6]old template'!#REF!</definedName>
    <definedName name="croci_00" localSheetId="2">'[6]old template'!#REF!</definedName>
    <definedName name="croci_00" localSheetId="29">'[6]old template'!#REF!</definedName>
    <definedName name="croci_00">'[6]old template'!#REF!</definedName>
    <definedName name="croci_91" localSheetId="4">'[6]old template'!#REF!</definedName>
    <definedName name="croci_91" localSheetId="16">'[6]old template'!#REF!</definedName>
    <definedName name="croci_91" localSheetId="23">'[6]old template'!#REF!</definedName>
    <definedName name="croci_91" localSheetId="5">'[6]old template'!#REF!</definedName>
    <definedName name="croci_91" localSheetId="26">'[6]old template'!#REF!</definedName>
    <definedName name="croci_91" localSheetId="9">'[6]old template'!#REF!</definedName>
    <definedName name="croci_91" localSheetId="2">'[6]old template'!#REF!</definedName>
    <definedName name="croci_91" localSheetId="29">'[6]old template'!#REF!</definedName>
    <definedName name="croci_91">'[6]old template'!#REF!</definedName>
    <definedName name="croci_92" localSheetId="4">'[6]old template'!#REF!</definedName>
    <definedName name="croci_92" localSheetId="16">'[6]old template'!#REF!</definedName>
    <definedName name="croci_92" localSheetId="23">'[6]old template'!#REF!</definedName>
    <definedName name="croci_92" localSheetId="5">'[6]old template'!#REF!</definedName>
    <definedName name="croci_92" localSheetId="26">'[6]old template'!#REF!</definedName>
    <definedName name="croci_92" localSheetId="9">'[6]old template'!#REF!</definedName>
    <definedName name="croci_92" localSheetId="2">'[6]old template'!#REF!</definedName>
    <definedName name="croci_92" localSheetId="29">'[6]old template'!#REF!</definedName>
    <definedName name="croci_92">'[6]old template'!#REF!</definedName>
    <definedName name="croci_93" localSheetId="4">'[6]old template'!#REF!</definedName>
    <definedName name="croci_93" localSheetId="16">'[6]old template'!#REF!</definedName>
    <definedName name="croci_93" localSheetId="23">'[6]old template'!#REF!</definedName>
    <definedName name="croci_93" localSheetId="5">'[6]old template'!#REF!</definedName>
    <definedName name="croci_93" localSheetId="26">'[6]old template'!#REF!</definedName>
    <definedName name="croci_93" localSheetId="9">'[6]old template'!#REF!</definedName>
    <definedName name="croci_93" localSheetId="2">'[6]old template'!#REF!</definedName>
    <definedName name="croci_93" localSheetId="29">'[6]old template'!#REF!</definedName>
    <definedName name="croci_93">'[6]old template'!#REF!</definedName>
    <definedName name="croci_94" localSheetId="4">'[6]old template'!#REF!</definedName>
    <definedName name="croci_94" localSheetId="16">'[6]old template'!#REF!</definedName>
    <definedName name="croci_94" localSheetId="23">'[6]old template'!#REF!</definedName>
    <definedName name="croci_94" localSheetId="5">'[6]old template'!#REF!</definedName>
    <definedName name="croci_94" localSheetId="26">'[6]old template'!#REF!</definedName>
    <definedName name="croci_94" localSheetId="9">'[6]old template'!#REF!</definedName>
    <definedName name="croci_94" localSheetId="2">'[6]old template'!#REF!</definedName>
    <definedName name="croci_94" localSheetId="29">'[6]old template'!#REF!</definedName>
    <definedName name="croci_94">'[6]old template'!#REF!</definedName>
    <definedName name="croci_95" localSheetId="4">'[6]old template'!#REF!</definedName>
    <definedName name="croci_95" localSheetId="16">'[6]old template'!#REF!</definedName>
    <definedName name="croci_95" localSheetId="23">'[6]old template'!#REF!</definedName>
    <definedName name="croci_95" localSheetId="5">'[6]old template'!#REF!</definedName>
    <definedName name="croci_95" localSheetId="26">'[6]old template'!#REF!</definedName>
    <definedName name="croci_95" localSheetId="9">'[6]old template'!#REF!</definedName>
    <definedName name="croci_95" localSheetId="2">'[6]old template'!#REF!</definedName>
    <definedName name="croci_95" localSheetId="29">'[6]old template'!#REF!</definedName>
    <definedName name="croci_95">'[6]old template'!#REF!</definedName>
    <definedName name="croci_96" localSheetId="4">'[6]old template'!#REF!</definedName>
    <definedName name="croci_96" localSheetId="16">'[6]old template'!#REF!</definedName>
    <definedName name="croci_96" localSheetId="23">'[6]old template'!#REF!</definedName>
    <definedName name="croci_96" localSheetId="5">'[6]old template'!#REF!</definedName>
    <definedName name="croci_96" localSheetId="26">'[6]old template'!#REF!</definedName>
    <definedName name="croci_96" localSheetId="9">'[6]old template'!#REF!</definedName>
    <definedName name="croci_96" localSheetId="2">'[6]old template'!#REF!</definedName>
    <definedName name="croci_96" localSheetId="29">'[6]old template'!#REF!</definedName>
    <definedName name="croci_96">'[6]old template'!#REF!</definedName>
    <definedName name="croci_97" localSheetId="4">'[6]old template'!#REF!</definedName>
    <definedName name="croci_97" localSheetId="16">'[6]old template'!#REF!</definedName>
    <definedName name="croci_97" localSheetId="23">'[6]old template'!#REF!</definedName>
    <definedName name="croci_97" localSheetId="5">'[6]old template'!#REF!</definedName>
    <definedName name="croci_97" localSheetId="26">'[6]old template'!#REF!</definedName>
    <definedName name="croci_97" localSheetId="9">'[6]old template'!#REF!</definedName>
    <definedName name="croci_97" localSheetId="2">'[6]old template'!#REF!</definedName>
    <definedName name="croci_97" localSheetId="29">'[6]old template'!#REF!</definedName>
    <definedName name="croci_97">'[6]old template'!#REF!</definedName>
    <definedName name="croci_98" localSheetId="4">'[6]old template'!#REF!</definedName>
    <definedName name="croci_98" localSheetId="16">'[6]old template'!#REF!</definedName>
    <definedName name="croci_98" localSheetId="23">'[6]old template'!#REF!</definedName>
    <definedName name="croci_98" localSheetId="5">'[6]old template'!#REF!</definedName>
    <definedName name="croci_98" localSheetId="26">'[6]old template'!#REF!</definedName>
    <definedName name="croci_98" localSheetId="9">'[6]old template'!#REF!</definedName>
    <definedName name="croci_98" localSheetId="2">'[6]old template'!#REF!</definedName>
    <definedName name="croci_98" localSheetId="29">'[6]old template'!#REF!</definedName>
    <definedName name="croci_98">'[6]old template'!#REF!</definedName>
    <definedName name="croci_99" localSheetId="4">'[6]old template'!#REF!</definedName>
    <definedName name="croci_99" localSheetId="16">'[6]old template'!#REF!</definedName>
    <definedName name="croci_99" localSheetId="23">'[6]old template'!#REF!</definedName>
    <definedName name="croci_99" localSheetId="5">'[6]old template'!#REF!</definedName>
    <definedName name="croci_99" localSheetId="26">'[6]old template'!#REF!</definedName>
    <definedName name="croci_99" localSheetId="9">'[6]old template'!#REF!</definedName>
    <definedName name="croci_99" localSheetId="2">'[6]old template'!#REF!</definedName>
    <definedName name="croci_99" localSheetId="29">'[6]old template'!#REF!</definedName>
    <definedName name="croci_99">'[6]old template'!#REF!</definedName>
    <definedName name="crude_price_assumption_1985" localSheetId="4">[15]Global!#REF!</definedName>
    <definedName name="crude_price_assumption_1985" localSheetId="16">[15]Global!#REF!</definedName>
    <definedName name="crude_price_assumption_1985" localSheetId="23">[15]Global!#REF!</definedName>
    <definedName name="crude_price_assumption_1985" localSheetId="5">[15]Global!#REF!</definedName>
    <definedName name="crude_price_assumption_1985" localSheetId="26">[15]Global!#REF!</definedName>
    <definedName name="crude_price_assumption_1985" localSheetId="9">[15]Global!#REF!</definedName>
    <definedName name="crude_price_assumption_1985" localSheetId="2">[15]Global!#REF!</definedName>
    <definedName name="crude_price_assumption_1985" localSheetId="29">[15]Global!#REF!</definedName>
    <definedName name="crude_price_assumption_1985">[15]Global!#REF!</definedName>
    <definedName name="crude_price_assumption_1986" localSheetId="4">[15]Global!#REF!</definedName>
    <definedName name="crude_price_assumption_1986" localSheetId="16">[15]Global!#REF!</definedName>
    <definedName name="crude_price_assumption_1986" localSheetId="23">[15]Global!#REF!</definedName>
    <definedName name="crude_price_assumption_1986" localSheetId="5">[15]Global!#REF!</definedName>
    <definedName name="crude_price_assumption_1986" localSheetId="26">[15]Global!#REF!</definedName>
    <definedName name="crude_price_assumption_1986" localSheetId="9">[15]Global!#REF!</definedName>
    <definedName name="crude_price_assumption_1986" localSheetId="2">[15]Global!#REF!</definedName>
    <definedName name="crude_price_assumption_1986" localSheetId="29">[15]Global!#REF!</definedName>
    <definedName name="crude_price_assumption_1986">[15]Global!#REF!</definedName>
    <definedName name="crude_price_assumption_1987" localSheetId="4">[15]Global!#REF!</definedName>
    <definedName name="crude_price_assumption_1987" localSheetId="16">[15]Global!#REF!</definedName>
    <definedName name="crude_price_assumption_1987" localSheetId="23">[15]Global!#REF!</definedName>
    <definedName name="crude_price_assumption_1987" localSheetId="5">[15]Global!#REF!</definedName>
    <definedName name="crude_price_assumption_1987" localSheetId="26">[15]Global!#REF!</definedName>
    <definedName name="crude_price_assumption_1987" localSheetId="9">[15]Global!#REF!</definedName>
    <definedName name="crude_price_assumption_1987" localSheetId="2">[15]Global!#REF!</definedName>
    <definedName name="crude_price_assumption_1987" localSheetId="29">[15]Global!#REF!</definedName>
    <definedName name="crude_price_assumption_1987">[15]Global!#REF!</definedName>
    <definedName name="crude_price_assumption_1988" localSheetId="4">[15]Global!#REF!</definedName>
    <definedName name="crude_price_assumption_1988" localSheetId="16">[15]Global!#REF!</definedName>
    <definedName name="crude_price_assumption_1988" localSheetId="23">[15]Global!#REF!</definedName>
    <definedName name="crude_price_assumption_1988" localSheetId="5">[15]Global!#REF!</definedName>
    <definedName name="crude_price_assumption_1988" localSheetId="26">[15]Global!#REF!</definedName>
    <definedName name="crude_price_assumption_1988" localSheetId="9">[15]Global!#REF!</definedName>
    <definedName name="crude_price_assumption_1988" localSheetId="2">[15]Global!#REF!</definedName>
    <definedName name="crude_price_assumption_1988" localSheetId="29">[15]Global!#REF!</definedName>
    <definedName name="crude_price_assumption_1988">[15]Global!#REF!</definedName>
    <definedName name="crude_price_assumption_1989" localSheetId="4">[15]Global!#REF!</definedName>
    <definedName name="crude_price_assumption_1989" localSheetId="16">[15]Global!#REF!</definedName>
    <definedName name="crude_price_assumption_1989" localSheetId="23">[15]Global!#REF!</definedName>
    <definedName name="crude_price_assumption_1989" localSheetId="5">[15]Global!#REF!</definedName>
    <definedName name="crude_price_assumption_1989" localSheetId="26">[15]Global!#REF!</definedName>
    <definedName name="crude_price_assumption_1989" localSheetId="9">[15]Global!#REF!</definedName>
    <definedName name="crude_price_assumption_1989" localSheetId="2">[15]Global!#REF!</definedName>
    <definedName name="crude_price_assumption_1989" localSheetId="29">[15]Global!#REF!</definedName>
    <definedName name="crude_price_assumption_1989">[15]Global!#REF!</definedName>
    <definedName name="crude_price_assumption_1990" localSheetId="4">[15]Global!#REF!</definedName>
    <definedName name="crude_price_assumption_1990" localSheetId="16">[15]Global!#REF!</definedName>
    <definedName name="crude_price_assumption_1990" localSheetId="23">[15]Global!#REF!</definedName>
    <definedName name="crude_price_assumption_1990" localSheetId="5">[15]Global!#REF!</definedName>
    <definedName name="crude_price_assumption_1990" localSheetId="26">[15]Global!#REF!</definedName>
    <definedName name="crude_price_assumption_1990" localSheetId="9">[15]Global!#REF!</definedName>
    <definedName name="crude_price_assumption_1990" localSheetId="2">[15]Global!#REF!</definedName>
    <definedName name="crude_price_assumption_1990" localSheetId="29">[15]Global!#REF!</definedName>
    <definedName name="crude_price_assumption_1990">[15]Global!#REF!</definedName>
    <definedName name="crude_price_assumption_1991" localSheetId="4">[15]Global!#REF!</definedName>
    <definedName name="crude_price_assumption_1991" localSheetId="16">[15]Global!#REF!</definedName>
    <definedName name="crude_price_assumption_1991" localSheetId="23">[15]Global!#REF!</definedName>
    <definedName name="crude_price_assumption_1991" localSheetId="5">[15]Global!#REF!</definedName>
    <definedName name="crude_price_assumption_1991" localSheetId="26">[15]Global!#REF!</definedName>
    <definedName name="crude_price_assumption_1991" localSheetId="9">[15]Global!#REF!</definedName>
    <definedName name="crude_price_assumption_1991" localSheetId="2">[15]Global!#REF!</definedName>
    <definedName name="crude_price_assumption_1991" localSheetId="29">[15]Global!#REF!</definedName>
    <definedName name="crude_price_assumption_1991">[15]Global!#REF!</definedName>
    <definedName name="crude_price_assumption_1992" localSheetId="4">[15]Global!#REF!</definedName>
    <definedName name="crude_price_assumption_1992" localSheetId="16">[15]Global!#REF!</definedName>
    <definedName name="crude_price_assumption_1992" localSheetId="23">[15]Global!#REF!</definedName>
    <definedName name="crude_price_assumption_1992" localSheetId="5">[15]Global!#REF!</definedName>
    <definedName name="crude_price_assumption_1992" localSheetId="26">[15]Global!#REF!</definedName>
    <definedName name="crude_price_assumption_1992" localSheetId="9">[15]Global!#REF!</definedName>
    <definedName name="crude_price_assumption_1992" localSheetId="2">[15]Global!#REF!</definedName>
    <definedName name="crude_price_assumption_1992" localSheetId="29">[15]Global!#REF!</definedName>
    <definedName name="crude_price_assumption_1992">[15]Global!#REF!</definedName>
    <definedName name="crude_price_assumption_1993" localSheetId="4">[15]Global!#REF!</definedName>
    <definedName name="crude_price_assumption_1993" localSheetId="16">[15]Global!#REF!</definedName>
    <definedName name="crude_price_assumption_1993" localSheetId="23">[15]Global!#REF!</definedName>
    <definedName name="crude_price_assumption_1993" localSheetId="5">[15]Global!#REF!</definedName>
    <definedName name="crude_price_assumption_1993" localSheetId="26">[15]Global!#REF!</definedName>
    <definedName name="crude_price_assumption_1993" localSheetId="9">[15]Global!#REF!</definedName>
    <definedName name="crude_price_assumption_1993" localSheetId="2">[15]Global!#REF!</definedName>
    <definedName name="crude_price_assumption_1993" localSheetId="29">[15]Global!#REF!</definedName>
    <definedName name="crude_price_assumption_1993">[15]Global!#REF!</definedName>
    <definedName name="crude_price_assumption_1994" localSheetId="4">[15]Global!#REF!</definedName>
    <definedName name="crude_price_assumption_1994" localSheetId="16">[15]Global!#REF!</definedName>
    <definedName name="crude_price_assumption_1994" localSheetId="23">[15]Global!#REF!</definedName>
    <definedName name="crude_price_assumption_1994" localSheetId="5">[15]Global!#REF!</definedName>
    <definedName name="crude_price_assumption_1994" localSheetId="26">[15]Global!#REF!</definedName>
    <definedName name="crude_price_assumption_1994" localSheetId="9">[15]Global!#REF!</definedName>
    <definedName name="crude_price_assumption_1994" localSheetId="2">[15]Global!#REF!</definedName>
    <definedName name="crude_price_assumption_1994" localSheetId="29">[15]Global!#REF!</definedName>
    <definedName name="crude_price_assumption_1994">[15]Global!#REF!</definedName>
    <definedName name="crude_price_assumption_1995" localSheetId="4">[15]Global!#REF!</definedName>
    <definedName name="crude_price_assumption_1995" localSheetId="16">[15]Global!#REF!</definedName>
    <definedName name="crude_price_assumption_1995" localSheetId="23">[15]Global!#REF!</definedName>
    <definedName name="crude_price_assumption_1995" localSheetId="5">[15]Global!#REF!</definedName>
    <definedName name="crude_price_assumption_1995" localSheetId="26">[15]Global!#REF!</definedName>
    <definedName name="crude_price_assumption_1995" localSheetId="9">[15]Global!#REF!</definedName>
    <definedName name="crude_price_assumption_1995" localSheetId="2">[15]Global!#REF!</definedName>
    <definedName name="crude_price_assumption_1995" localSheetId="29">[15]Global!#REF!</definedName>
    <definedName name="crude_price_assumption_1995">[15]Global!#REF!</definedName>
    <definedName name="crude_price_assumption_1996" localSheetId="4">[15]Global!#REF!</definedName>
    <definedName name="crude_price_assumption_1996" localSheetId="16">[15]Global!#REF!</definedName>
    <definedName name="crude_price_assumption_1996" localSheetId="23">[15]Global!#REF!</definedName>
    <definedName name="crude_price_assumption_1996" localSheetId="5">[15]Global!#REF!</definedName>
    <definedName name="crude_price_assumption_1996" localSheetId="26">[15]Global!#REF!</definedName>
    <definedName name="crude_price_assumption_1996" localSheetId="9">[15]Global!#REF!</definedName>
    <definedName name="crude_price_assumption_1996" localSheetId="2">[15]Global!#REF!</definedName>
    <definedName name="crude_price_assumption_1996" localSheetId="29">[15]Global!#REF!</definedName>
    <definedName name="crude_price_assumption_1996">[15]Global!#REF!</definedName>
    <definedName name="crude_price_assumption_1997" localSheetId="4">[15]Global!#REF!</definedName>
    <definedName name="crude_price_assumption_1997" localSheetId="16">[15]Global!#REF!</definedName>
    <definedName name="crude_price_assumption_1997" localSheetId="23">[15]Global!#REF!</definedName>
    <definedName name="crude_price_assumption_1997" localSheetId="5">[15]Global!#REF!</definedName>
    <definedName name="crude_price_assumption_1997" localSheetId="26">[15]Global!#REF!</definedName>
    <definedName name="crude_price_assumption_1997" localSheetId="9">[15]Global!#REF!</definedName>
    <definedName name="crude_price_assumption_1997" localSheetId="2">[15]Global!#REF!</definedName>
    <definedName name="crude_price_assumption_1997" localSheetId="29">[15]Global!#REF!</definedName>
    <definedName name="crude_price_assumption_1997">[15]Global!#REF!</definedName>
    <definedName name="crude_price_assumption_1998" localSheetId="4">[15]Global!#REF!</definedName>
    <definedName name="crude_price_assumption_1998" localSheetId="16">[15]Global!#REF!</definedName>
    <definedName name="crude_price_assumption_1998" localSheetId="23">[15]Global!#REF!</definedName>
    <definedName name="crude_price_assumption_1998" localSheetId="5">[15]Global!#REF!</definedName>
    <definedName name="crude_price_assumption_1998" localSheetId="26">[15]Global!#REF!</definedName>
    <definedName name="crude_price_assumption_1998" localSheetId="9">[15]Global!#REF!</definedName>
    <definedName name="crude_price_assumption_1998" localSheetId="2">[15]Global!#REF!</definedName>
    <definedName name="crude_price_assumption_1998" localSheetId="29">[15]Global!#REF!</definedName>
    <definedName name="crude_price_assumption_1998">[15]Global!#REF!</definedName>
    <definedName name="crude_price_assumption_1999" localSheetId="4">[15]Global!#REF!</definedName>
    <definedName name="crude_price_assumption_1999" localSheetId="16">[15]Global!#REF!</definedName>
    <definedName name="crude_price_assumption_1999" localSheetId="23">[15]Global!#REF!</definedName>
    <definedName name="crude_price_assumption_1999" localSheetId="5">[15]Global!#REF!</definedName>
    <definedName name="crude_price_assumption_1999" localSheetId="26">[15]Global!#REF!</definedName>
    <definedName name="crude_price_assumption_1999" localSheetId="9">[15]Global!#REF!</definedName>
    <definedName name="crude_price_assumption_1999" localSheetId="2">[15]Global!#REF!</definedName>
    <definedName name="crude_price_assumption_1999" localSheetId="29">[15]Global!#REF!</definedName>
    <definedName name="crude_price_assumption_1999">[15]Global!#REF!</definedName>
    <definedName name="crude_price_assumption_2000" localSheetId="4">[15]Global!#REF!</definedName>
    <definedName name="crude_price_assumption_2000" localSheetId="16">[15]Global!#REF!</definedName>
    <definedName name="crude_price_assumption_2000" localSheetId="23">[15]Global!#REF!</definedName>
    <definedName name="crude_price_assumption_2000" localSheetId="5">[15]Global!#REF!</definedName>
    <definedName name="crude_price_assumption_2000" localSheetId="26">[15]Global!#REF!</definedName>
    <definedName name="crude_price_assumption_2000" localSheetId="9">[15]Global!#REF!</definedName>
    <definedName name="crude_price_assumption_2000" localSheetId="2">[15]Global!#REF!</definedName>
    <definedName name="crude_price_assumption_2000" localSheetId="29">[15]Global!#REF!</definedName>
    <definedName name="crude_price_assumption_2000">[15]Global!#REF!</definedName>
    <definedName name="crude_price_assumption_2001" localSheetId="4">[15]Global!#REF!</definedName>
    <definedName name="crude_price_assumption_2001" localSheetId="16">[15]Global!#REF!</definedName>
    <definedName name="crude_price_assumption_2001" localSheetId="23">[15]Global!#REF!</definedName>
    <definedName name="crude_price_assumption_2001" localSheetId="5">[15]Global!#REF!</definedName>
    <definedName name="crude_price_assumption_2001" localSheetId="26">[15]Global!#REF!</definedName>
    <definedName name="crude_price_assumption_2001" localSheetId="9">[15]Global!#REF!</definedName>
    <definedName name="crude_price_assumption_2001" localSheetId="2">[15]Global!#REF!</definedName>
    <definedName name="crude_price_assumption_2001" localSheetId="29">[15]Global!#REF!</definedName>
    <definedName name="crude_price_assumption_2001">[15]Global!#REF!</definedName>
    <definedName name="crude_price_assumption_2002" localSheetId="4">[15]Global!#REF!</definedName>
    <definedName name="crude_price_assumption_2002" localSheetId="16">[15]Global!#REF!</definedName>
    <definedName name="crude_price_assumption_2002" localSheetId="23">[15]Global!#REF!</definedName>
    <definedName name="crude_price_assumption_2002" localSheetId="5">[15]Global!#REF!</definedName>
    <definedName name="crude_price_assumption_2002" localSheetId="26">[15]Global!#REF!</definedName>
    <definedName name="crude_price_assumption_2002" localSheetId="9">[15]Global!#REF!</definedName>
    <definedName name="crude_price_assumption_2002" localSheetId="2">[15]Global!#REF!</definedName>
    <definedName name="crude_price_assumption_2002" localSheetId="29">[15]Global!#REF!</definedName>
    <definedName name="crude_price_assumption_2002">[15]Global!#REF!</definedName>
    <definedName name="crude_price_assumption_2003" localSheetId="4">[15]Global!#REF!</definedName>
    <definedName name="crude_price_assumption_2003" localSheetId="16">[15]Global!#REF!</definedName>
    <definedName name="crude_price_assumption_2003" localSheetId="23">[15]Global!#REF!</definedName>
    <definedName name="crude_price_assumption_2003" localSheetId="5">[15]Global!#REF!</definedName>
    <definedName name="crude_price_assumption_2003" localSheetId="26">[15]Global!#REF!</definedName>
    <definedName name="crude_price_assumption_2003" localSheetId="9">[15]Global!#REF!</definedName>
    <definedName name="crude_price_assumption_2003" localSheetId="2">[15]Global!#REF!</definedName>
    <definedName name="crude_price_assumption_2003" localSheetId="29">[15]Global!#REF!</definedName>
    <definedName name="crude_price_assumption_2003">[15]Global!#REF!</definedName>
    <definedName name="crude_price_assumption_2004" localSheetId="4">[15]Global!#REF!</definedName>
    <definedName name="crude_price_assumption_2004" localSheetId="16">[15]Global!#REF!</definedName>
    <definedName name="crude_price_assumption_2004" localSheetId="23">[15]Global!#REF!</definedName>
    <definedName name="crude_price_assumption_2004" localSheetId="5">[15]Global!#REF!</definedName>
    <definedName name="crude_price_assumption_2004" localSheetId="26">[15]Global!#REF!</definedName>
    <definedName name="crude_price_assumption_2004" localSheetId="9">[15]Global!#REF!</definedName>
    <definedName name="crude_price_assumption_2004" localSheetId="2">[15]Global!#REF!</definedName>
    <definedName name="crude_price_assumption_2004" localSheetId="29">[15]Global!#REF!</definedName>
    <definedName name="crude_price_assumption_2004">[15]Global!#REF!</definedName>
    <definedName name="crude_price_assumption_2005" localSheetId="4">[15]Global!#REF!</definedName>
    <definedName name="crude_price_assumption_2005" localSheetId="16">[15]Global!#REF!</definedName>
    <definedName name="crude_price_assumption_2005" localSheetId="23">[15]Global!#REF!</definedName>
    <definedName name="crude_price_assumption_2005" localSheetId="5">[15]Global!#REF!</definedName>
    <definedName name="crude_price_assumption_2005" localSheetId="26">[15]Global!#REF!</definedName>
    <definedName name="crude_price_assumption_2005" localSheetId="9">[15]Global!#REF!</definedName>
    <definedName name="crude_price_assumption_2005" localSheetId="2">[15]Global!#REF!</definedName>
    <definedName name="crude_price_assumption_2005" localSheetId="29">[15]Global!#REF!</definedName>
    <definedName name="crude_price_assumption_2005">[15]Global!#REF!</definedName>
    <definedName name="crude_price_assumption_2006" localSheetId="4">[15]Global!#REF!</definedName>
    <definedName name="crude_price_assumption_2006" localSheetId="16">[15]Global!#REF!</definedName>
    <definedName name="crude_price_assumption_2006" localSheetId="23">[15]Global!#REF!</definedName>
    <definedName name="crude_price_assumption_2006" localSheetId="5">[15]Global!#REF!</definedName>
    <definedName name="crude_price_assumption_2006" localSheetId="26">[15]Global!#REF!</definedName>
    <definedName name="crude_price_assumption_2006" localSheetId="9">[15]Global!#REF!</definedName>
    <definedName name="crude_price_assumption_2006" localSheetId="2">[15]Global!#REF!</definedName>
    <definedName name="crude_price_assumption_2006" localSheetId="29">[15]Global!#REF!</definedName>
    <definedName name="crude_price_assumption_2006">[15]Global!#REF!</definedName>
    <definedName name="crude_price_assumption_2007" localSheetId="4">[15]Global!#REF!</definedName>
    <definedName name="crude_price_assumption_2007" localSheetId="16">[15]Global!#REF!</definedName>
    <definedName name="crude_price_assumption_2007" localSheetId="23">[15]Global!#REF!</definedName>
    <definedName name="crude_price_assumption_2007" localSheetId="5">[15]Global!#REF!</definedName>
    <definedName name="crude_price_assumption_2007" localSheetId="26">[15]Global!#REF!</definedName>
    <definedName name="crude_price_assumption_2007" localSheetId="9">[15]Global!#REF!</definedName>
    <definedName name="crude_price_assumption_2007" localSheetId="2">[15]Global!#REF!</definedName>
    <definedName name="crude_price_assumption_2007" localSheetId="29">[15]Global!#REF!</definedName>
    <definedName name="crude_price_assumption_2007">[15]Global!#REF!</definedName>
    <definedName name="crude_price_assumption_2008" localSheetId="4">[15]Global!#REF!</definedName>
    <definedName name="crude_price_assumption_2008" localSheetId="16">[15]Global!#REF!</definedName>
    <definedName name="crude_price_assumption_2008" localSheetId="23">[15]Global!#REF!</definedName>
    <definedName name="crude_price_assumption_2008" localSheetId="5">[15]Global!#REF!</definedName>
    <definedName name="crude_price_assumption_2008" localSheetId="26">[15]Global!#REF!</definedName>
    <definedName name="crude_price_assumption_2008" localSheetId="9">[15]Global!#REF!</definedName>
    <definedName name="crude_price_assumption_2008" localSheetId="2">[15]Global!#REF!</definedName>
    <definedName name="crude_price_assumption_2008" localSheetId="29">[15]Global!#REF!</definedName>
    <definedName name="crude_price_assumption_2008">[15]Global!#REF!</definedName>
    <definedName name="crude_price_assumption_2009" localSheetId="4">[15]Global!#REF!</definedName>
    <definedName name="crude_price_assumption_2009" localSheetId="16">[15]Global!#REF!</definedName>
    <definedName name="crude_price_assumption_2009" localSheetId="23">[15]Global!#REF!</definedName>
    <definedName name="crude_price_assumption_2009" localSheetId="5">[15]Global!#REF!</definedName>
    <definedName name="crude_price_assumption_2009" localSheetId="26">[15]Global!#REF!</definedName>
    <definedName name="crude_price_assumption_2009" localSheetId="9">[15]Global!#REF!</definedName>
    <definedName name="crude_price_assumption_2009" localSheetId="2">[15]Global!#REF!</definedName>
    <definedName name="crude_price_assumption_2009" localSheetId="29">[15]Global!#REF!</definedName>
    <definedName name="crude_price_assumption_2009">[15]Global!#REF!</definedName>
    <definedName name="crude_price_assumption_2010" localSheetId="4">[15]Global!#REF!</definedName>
    <definedName name="crude_price_assumption_2010" localSheetId="16">[15]Global!#REF!</definedName>
    <definedName name="crude_price_assumption_2010" localSheetId="23">[15]Global!#REF!</definedName>
    <definedName name="crude_price_assumption_2010" localSheetId="5">[15]Global!#REF!</definedName>
    <definedName name="crude_price_assumption_2010" localSheetId="26">[15]Global!#REF!</definedName>
    <definedName name="crude_price_assumption_2010" localSheetId="9">[15]Global!#REF!</definedName>
    <definedName name="crude_price_assumption_2010" localSheetId="2">[15]Global!#REF!</definedName>
    <definedName name="crude_price_assumption_2010" localSheetId="29">[15]Global!#REF!</definedName>
    <definedName name="crude_price_assumption_2010">[15]Global!#REF!</definedName>
    <definedName name="crude_price_assumption_comm" localSheetId="4">[15]Global!#REF!</definedName>
    <definedName name="crude_price_assumption_comm" localSheetId="16">[15]Global!#REF!</definedName>
    <definedName name="crude_price_assumption_comm" localSheetId="23">[15]Global!#REF!</definedName>
    <definedName name="crude_price_assumption_comm" localSheetId="5">[15]Global!#REF!</definedName>
    <definedName name="crude_price_assumption_comm" localSheetId="26">[15]Global!#REF!</definedName>
    <definedName name="crude_price_assumption_comm" localSheetId="9">[15]Global!#REF!</definedName>
    <definedName name="crude_price_assumption_comm" localSheetId="2">[15]Global!#REF!</definedName>
    <definedName name="crude_price_assumption_comm" localSheetId="29">[15]Global!#REF!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6">'[3]DCF old'!#REF!</definedName>
    <definedName name="curr_as" localSheetId="23">'[3]DCF old'!#REF!</definedName>
    <definedName name="curr_as" localSheetId="5">'[3]DCF old'!#REF!</definedName>
    <definedName name="curr_as" localSheetId="26">'[3]DCF old'!#REF!</definedName>
    <definedName name="curr_as" localSheetId="9">'[3]DCF old'!#REF!</definedName>
    <definedName name="curr_as" localSheetId="2">'[3]DCF old'!#REF!</definedName>
    <definedName name="curr_as" localSheetId="29">'[3]DCF old'!#REF!</definedName>
    <definedName name="curr_as">'[3]DCF old'!#REF!</definedName>
    <definedName name="curr_nonop_as" localSheetId="4">'[3]DCF old'!#REF!</definedName>
    <definedName name="curr_nonop_as" localSheetId="16">'[3]DCF old'!#REF!</definedName>
    <definedName name="curr_nonop_as" localSheetId="23">'[3]DCF old'!#REF!</definedName>
    <definedName name="curr_nonop_as" localSheetId="5">'[3]DCF old'!#REF!</definedName>
    <definedName name="curr_nonop_as" localSheetId="26">'[3]DCF old'!#REF!</definedName>
    <definedName name="curr_nonop_as" localSheetId="9">'[3]DCF old'!#REF!</definedName>
    <definedName name="curr_nonop_as" localSheetId="2">'[3]DCF old'!#REF!</definedName>
    <definedName name="curr_nonop_as" localSheetId="29">'[3]DCF old'!#REF!</definedName>
    <definedName name="curr_nonop_as">'[3]DCF old'!#REF!</definedName>
    <definedName name="CURRENCIES" localSheetId="4">#REF!</definedName>
    <definedName name="CURRENCIES" localSheetId="16">#REF!</definedName>
    <definedName name="CURRENCIES" localSheetId="23">#REF!</definedName>
    <definedName name="CURRENCIES" localSheetId="5">#REF!</definedName>
    <definedName name="CURRENCIES" localSheetId="26">#REF!</definedName>
    <definedName name="CURRENCIES" localSheetId="9">#REF!</definedName>
    <definedName name="CURRENCIES" localSheetId="2">#REF!</definedName>
    <definedName name="CURRENCIES" localSheetId="29">#REF!</definedName>
    <definedName name="CURRENCIES">#REF!</definedName>
    <definedName name="CURRENCY" localSheetId="4">#REF!</definedName>
    <definedName name="CURRENCY" localSheetId="16">#REF!</definedName>
    <definedName name="CURRENCY" localSheetId="23">#REF!</definedName>
    <definedName name="CURRENCY" localSheetId="5">#REF!</definedName>
    <definedName name="CURRENCY" localSheetId="26">#REF!</definedName>
    <definedName name="CURRENCY" localSheetId="9">#REF!</definedName>
    <definedName name="CURRENCY" localSheetId="2">#REF!</definedName>
    <definedName name="CURRENCY" localSheetId="29">#REF!</definedName>
    <definedName name="CURRENCY">#REF!</definedName>
    <definedName name="Currency_code" localSheetId="4">#REF!</definedName>
    <definedName name="Currency_code" localSheetId="16">#REF!</definedName>
    <definedName name="Currency_code" localSheetId="23">#REF!</definedName>
    <definedName name="Currency_code" localSheetId="5">#REF!</definedName>
    <definedName name="Currency_code" localSheetId="26">#REF!</definedName>
    <definedName name="Currency_code" localSheetId="9">#REF!</definedName>
    <definedName name="Currency_code" localSheetId="2">#REF!</definedName>
    <definedName name="Currency_code" localSheetId="29">#REF!</definedName>
    <definedName name="Currency_code">#REF!</definedName>
    <definedName name="Current_assets">'[8]Invested capital_VDF'!$C$15:$AE$15</definedName>
    <definedName name="currentyear" localSheetId="4">'[3]DCF old'!#REF!</definedName>
    <definedName name="currentyear" localSheetId="16">'[3]DCF old'!#REF!</definedName>
    <definedName name="currentyear" localSheetId="23">'[3]DCF old'!#REF!</definedName>
    <definedName name="currentyear" localSheetId="5">'[3]DCF old'!#REF!</definedName>
    <definedName name="currentyear" localSheetId="26">'[3]DCF old'!#REF!</definedName>
    <definedName name="currentyear" localSheetId="9">'[3]DCF old'!#REF!</definedName>
    <definedName name="currentyear" localSheetId="2">'[3]DCF old'!#REF!</definedName>
    <definedName name="currentyear" localSheetId="29">'[3]DCF old'!#REF!</definedName>
    <definedName name="currentyear">'[3]DCF old'!#REF!</definedName>
    <definedName name="Customer_advances" localSheetId="4">#REF!</definedName>
    <definedName name="Customer_advances" localSheetId="16">#REF!</definedName>
    <definedName name="Customer_advances" localSheetId="23">#REF!</definedName>
    <definedName name="Customer_advances" localSheetId="5">#REF!</definedName>
    <definedName name="Customer_advances" localSheetId="26">#REF!</definedName>
    <definedName name="Customer_advances" localSheetId="9">#REF!</definedName>
    <definedName name="Customer_advances" localSheetId="2">#REF!</definedName>
    <definedName name="Customer_advances" localSheetId="29">#REF!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6">#REF!</definedName>
    <definedName name="Datatype_Range" localSheetId="23">#REF!</definedName>
    <definedName name="Datatype_Range" localSheetId="5">#REF!</definedName>
    <definedName name="Datatype_Range" localSheetId="26">#REF!</definedName>
    <definedName name="Datatype_Range" localSheetId="9">#REF!</definedName>
    <definedName name="Datatype_Range" localSheetId="2">#REF!</definedName>
    <definedName name="Datatype_Range" localSheetId="29">#REF!</definedName>
    <definedName name="Datatype_Range">#REF!</definedName>
    <definedName name="date2" localSheetId="4">#REF!</definedName>
    <definedName name="date2" localSheetId="16">#REF!</definedName>
    <definedName name="date2" localSheetId="23">#REF!</definedName>
    <definedName name="date2" localSheetId="5">#REF!</definedName>
    <definedName name="date2" localSheetId="26">#REF!</definedName>
    <definedName name="date2" localSheetId="9">#REF!</definedName>
    <definedName name="date2" localSheetId="2">#REF!</definedName>
    <definedName name="date2" localSheetId="29">#REF!</definedName>
    <definedName name="date2">#REF!</definedName>
    <definedName name="DateNow" localSheetId="4">#REF!</definedName>
    <definedName name="DateNow" localSheetId="16">#REF!</definedName>
    <definedName name="DateNow" localSheetId="23">#REF!</definedName>
    <definedName name="DateNow" localSheetId="5">#REF!</definedName>
    <definedName name="DateNow" localSheetId="26">#REF!</definedName>
    <definedName name="DateNow" localSheetId="9">#REF!</definedName>
    <definedName name="DateNow" localSheetId="2">#REF!</definedName>
    <definedName name="DateNow" localSheetId="29">#REF!</definedName>
    <definedName name="DateNow">#REF!</definedName>
    <definedName name="DateSave" localSheetId="4">#REF!</definedName>
    <definedName name="DateSave" localSheetId="16">#REF!</definedName>
    <definedName name="DateSave" localSheetId="23">#REF!</definedName>
    <definedName name="DateSave" localSheetId="5">#REF!</definedName>
    <definedName name="DateSave" localSheetId="26">#REF!</definedName>
    <definedName name="DateSave" localSheetId="9">#REF!</definedName>
    <definedName name="DateSave" localSheetId="2">#REF!</definedName>
    <definedName name="DateSave" localSheetId="29">#REF!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6">#REF!</definedName>
    <definedName name="DCF_PARA" localSheetId="23">#REF!</definedName>
    <definedName name="DCF_PARA" localSheetId="5">#REF!</definedName>
    <definedName name="DCF_PARA" localSheetId="26">#REF!</definedName>
    <definedName name="DCF_PARA" localSheetId="9">#REF!</definedName>
    <definedName name="DCF_PARA" localSheetId="2">#REF!</definedName>
    <definedName name="DCF_PARA" localSheetId="29">#REF!</definedName>
    <definedName name="DCF_PARA">#REF!</definedName>
    <definedName name="DCF_steering" localSheetId="4">#REF!</definedName>
    <definedName name="DCF_steering" localSheetId="16">#REF!</definedName>
    <definedName name="DCF_steering" localSheetId="23">#REF!</definedName>
    <definedName name="DCF_steering" localSheetId="5">#REF!</definedName>
    <definedName name="DCF_steering" localSheetId="26">#REF!</definedName>
    <definedName name="DCF_steering" localSheetId="9">#REF!</definedName>
    <definedName name="DCF_steering" localSheetId="2">#REF!</definedName>
    <definedName name="DCF_steering" localSheetId="29">#REF!</definedName>
    <definedName name="DCF_steering">#REF!</definedName>
    <definedName name="DCFDATA" localSheetId="4">#REF!</definedName>
    <definedName name="DCFDATA" localSheetId="16">#REF!</definedName>
    <definedName name="DCFDATA" localSheetId="23">#REF!</definedName>
    <definedName name="DCFDATA" localSheetId="5">#REF!</definedName>
    <definedName name="DCFDATA" localSheetId="26">#REF!</definedName>
    <definedName name="DCFDATA" localSheetId="9">#REF!</definedName>
    <definedName name="DCFDATA" localSheetId="2">#REF!</definedName>
    <definedName name="DCFDATA" localSheetId="29">#REF!</definedName>
    <definedName name="DCFDATA">#REF!</definedName>
    <definedName name="dcflabel" localSheetId="4">#REF!</definedName>
    <definedName name="dcflabel" localSheetId="16">#REF!</definedName>
    <definedName name="dcflabel" localSheetId="23">#REF!</definedName>
    <definedName name="dcflabel" localSheetId="5">#REF!</definedName>
    <definedName name="dcflabel" localSheetId="26">#REF!</definedName>
    <definedName name="dcflabel" localSheetId="9">#REF!</definedName>
    <definedName name="dcflabel" localSheetId="2">#REF!</definedName>
    <definedName name="dcflabel" localSheetId="29">#REF!</definedName>
    <definedName name="dcflabel">#REF!</definedName>
    <definedName name="DDE_Update_VB" localSheetId="4">[16]!DDE_Update_VB</definedName>
    <definedName name="DDE_Update_VB" localSheetId="16">[16]!DDE_Update_VB</definedName>
    <definedName name="DDE_Update_VB" localSheetId="21">[16]!DDE_Update_VB</definedName>
    <definedName name="DDE_Update_VB" localSheetId="23">[16]!DDE_Update_VB</definedName>
    <definedName name="DDE_Update_VB" localSheetId="5">[16]!DDE_Update_VB</definedName>
    <definedName name="DDE_Update_VB" localSheetId="26">[16]!DDE_Update_VB</definedName>
    <definedName name="DDE_Update_VB" localSheetId="7">[16]!DDE_Update_VB</definedName>
    <definedName name="DDE_Update_VB" localSheetId="9">[16]!DDE_Update_VB</definedName>
    <definedName name="DDE_Update_VB" localSheetId="2">[16]!DDE_Update_VB</definedName>
    <definedName name="DDE_Update_VB" localSheetId="29">[16]!DDE_Update_VB</definedName>
    <definedName name="DDE_Update_VB">[16]!DDE_Update_VB</definedName>
    <definedName name="DE" localSheetId="4">#REF!</definedName>
    <definedName name="DE" localSheetId="16">#REF!</definedName>
    <definedName name="DE" localSheetId="23">#REF!</definedName>
    <definedName name="DE" localSheetId="5">#REF!</definedName>
    <definedName name="DE" localSheetId="26">#REF!</definedName>
    <definedName name="DE" localSheetId="9">#REF!</definedName>
    <definedName name="DE" localSheetId="2">#REF!</definedName>
    <definedName name="DE" localSheetId="29">#REF!</definedName>
    <definedName name="DE">#REF!</definedName>
    <definedName name="debt_00" localSheetId="4">#REF!</definedName>
    <definedName name="debt_00" localSheetId="16">#REF!</definedName>
    <definedName name="debt_00" localSheetId="23">#REF!</definedName>
    <definedName name="debt_00" localSheetId="5">#REF!</definedName>
    <definedName name="debt_00" localSheetId="26">#REF!</definedName>
    <definedName name="debt_00" localSheetId="9">#REF!</definedName>
    <definedName name="debt_00" localSheetId="2">#REF!</definedName>
    <definedName name="debt_00" localSheetId="29">#REF!</definedName>
    <definedName name="debt_00">#REF!</definedName>
    <definedName name="debt_01" localSheetId="4">#REF!</definedName>
    <definedName name="debt_01" localSheetId="16">#REF!</definedName>
    <definedName name="debt_01" localSheetId="23">#REF!</definedName>
    <definedName name="debt_01" localSheetId="5">#REF!</definedName>
    <definedName name="debt_01" localSheetId="26">#REF!</definedName>
    <definedName name="debt_01" localSheetId="9">#REF!</definedName>
    <definedName name="debt_01" localSheetId="2">#REF!</definedName>
    <definedName name="debt_01" localSheetId="29">#REF!</definedName>
    <definedName name="debt_01">#REF!</definedName>
    <definedName name="debt_02" localSheetId="4">#REF!</definedName>
    <definedName name="debt_02" localSheetId="16">#REF!</definedName>
    <definedName name="debt_02" localSheetId="23">#REF!</definedName>
    <definedName name="debt_02" localSheetId="5">#REF!</definedName>
    <definedName name="debt_02" localSheetId="26">#REF!</definedName>
    <definedName name="debt_02" localSheetId="9">#REF!</definedName>
    <definedName name="debt_02" localSheetId="2">#REF!</definedName>
    <definedName name="debt_02" localSheetId="29">#REF!</definedName>
    <definedName name="debt_02">#REF!</definedName>
    <definedName name="debt_03">[1]CASINO2!$W$525</definedName>
    <definedName name="debt_99" localSheetId="4">#REF!</definedName>
    <definedName name="debt_99" localSheetId="16">#REF!</definedName>
    <definedName name="debt_99" localSheetId="23">#REF!</definedName>
    <definedName name="debt_99" localSheetId="5">#REF!</definedName>
    <definedName name="debt_99" localSheetId="26">#REF!</definedName>
    <definedName name="debt_99" localSheetId="9">#REF!</definedName>
    <definedName name="debt_99" localSheetId="2">#REF!</definedName>
    <definedName name="debt_99" localSheetId="29">#REF!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6">#REF!</definedName>
    <definedName name="Deferred_Charges" localSheetId="23">#REF!</definedName>
    <definedName name="Deferred_Charges" localSheetId="5">#REF!</definedName>
    <definedName name="Deferred_Charges" localSheetId="26">#REF!</definedName>
    <definedName name="Deferred_Charges" localSheetId="9">#REF!</definedName>
    <definedName name="Deferred_Charges" localSheetId="2">#REF!</definedName>
    <definedName name="Deferred_Charges" localSheetId="29">#REF!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6">[8]Forecasts_VDF!#REF!</definedName>
    <definedName name="Dep_margin_fore" localSheetId="23">[8]Forecasts_VDF!#REF!</definedName>
    <definedName name="Dep_margin_fore" localSheetId="5">[8]Forecasts_VDF!#REF!</definedName>
    <definedName name="Dep_margin_fore" localSheetId="26">[8]Forecasts_VDF!#REF!</definedName>
    <definedName name="Dep_margin_fore" localSheetId="9">[8]Forecasts_VDF!#REF!</definedName>
    <definedName name="Dep_margin_fore" localSheetId="2">[8]Forecasts_VDF!#REF!</definedName>
    <definedName name="Dep_margin_fore" localSheetId="29">[8]Forecasts_VDF!#REF!</definedName>
    <definedName name="Dep_margin_fore">[8]Forecasts_VDF!#REF!</definedName>
    <definedName name="dep_repost">'[3]DCF old'!$I$14:$U$14</definedName>
    <definedName name="Depreciation" localSheetId="4">#REF!</definedName>
    <definedName name="Depreciation" localSheetId="16">#REF!</definedName>
    <definedName name="Depreciation" localSheetId="23">#REF!</definedName>
    <definedName name="Depreciation" localSheetId="5">#REF!</definedName>
    <definedName name="Depreciation" localSheetId="26">#REF!</definedName>
    <definedName name="Depreciation" localSheetId="9">#REF!</definedName>
    <definedName name="Depreciation" localSheetId="2">#REF!</definedName>
    <definedName name="Depreciation" localSheetId="29">#REF!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6">#REF!</definedName>
    <definedName name="Depreciations" localSheetId="23">#REF!</definedName>
    <definedName name="Depreciations" localSheetId="5">#REF!</definedName>
    <definedName name="Depreciations" localSheetId="26">#REF!</definedName>
    <definedName name="Depreciations" localSheetId="9">#REF!</definedName>
    <definedName name="Depreciations" localSheetId="2">#REF!</definedName>
    <definedName name="Depreciations" localSheetId="29">#REF!</definedName>
    <definedName name="Depreciations">#REF!</definedName>
    <definedName name="DFGDF" localSheetId="4">#REF!</definedName>
    <definedName name="DFGDF" localSheetId="16">#REF!</definedName>
    <definedName name="DFGDF" localSheetId="23">#REF!</definedName>
    <definedName name="DFGDF" localSheetId="5">#REF!</definedName>
    <definedName name="DFGDF" localSheetId="26">#REF!</definedName>
    <definedName name="DFGDF" localSheetId="9">#REF!</definedName>
    <definedName name="DFGDF" localSheetId="2">#REF!</definedName>
    <definedName name="DFGDF" localSheetId="29">#REF!</definedName>
    <definedName name="DFGDF">#REF!</definedName>
    <definedName name="dia" localSheetId="4">#REF!</definedName>
    <definedName name="dia" localSheetId="16">#REF!</definedName>
    <definedName name="dia" localSheetId="23">#REF!</definedName>
    <definedName name="dia" localSheetId="5">#REF!</definedName>
    <definedName name="dia" localSheetId="26">#REF!</definedName>
    <definedName name="dia" localSheetId="9">#REF!</definedName>
    <definedName name="dia" localSheetId="2">#REF!</definedName>
    <definedName name="dia" localSheetId="29">#REF!</definedName>
    <definedName name="dia">#REF!</definedName>
    <definedName name="dico_Categories" localSheetId="4">#REF!</definedName>
    <definedName name="dico_Categories" localSheetId="16">#REF!</definedName>
    <definedName name="dico_Categories" localSheetId="23">#REF!</definedName>
    <definedName name="dico_Categories" localSheetId="5">#REF!</definedName>
    <definedName name="dico_Categories" localSheetId="26">#REF!</definedName>
    <definedName name="dico_Categories" localSheetId="9">#REF!</definedName>
    <definedName name="dico_Categories" localSheetId="2">#REF!</definedName>
    <definedName name="dico_Categories" localSheetId="29">#REF!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6">#REF!</definedName>
    <definedName name="Disposals" localSheetId="23">#REF!</definedName>
    <definedName name="Disposals" localSheetId="5">#REF!</definedName>
    <definedName name="Disposals" localSheetId="26">#REF!</definedName>
    <definedName name="Disposals" localSheetId="9">#REF!</definedName>
    <definedName name="Disposals" localSheetId="2">#REF!</definedName>
    <definedName name="Disposals" localSheetId="29">#REF!</definedName>
    <definedName name="Disposals">#REF!</definedName>
    <definedName name="distri" localSheetId="4">[4]Börskurser!#REF!</definedName>
    <definedName name="distri" localSheetId="16">[4]Börskurser!#REF!</definedName>
    <definedName name="distri" localSheetId="23">[4]Börskurser!#REF!</definedName>
    <definedName name="distri" localSheetId="5">[4]Börskurser!#REF!</definedName>
    <definedName name="distri" localSheetId="26">[4]Börskurser!#REF!</definedName>
    <definedName name="distri" localSheetId="9">[4]Börskurser!#REF!</definedName>
    <definedName name="distri" localSheetId="2">[4]Börskurser!#REF!</definedName>
    <definedName name="distri" localSheetId="29">[4]Börskurser!#REF!</definedName>
    <definedName name="distri">[4]Börskurser!#REF!</definedName>
    <definedName name="div_g" localSheetId="4">'[3]DCF old'!#REF!</definedName>
    <definedName name="div_g" localSheetId="16">'[3]DCF old'!#REF!</definedName>
    <definedName name="div_g" localSheetId="23">'[3]DCF old'!#REF!</definedName>
    <definedName name="div_g" localSheetId="5">'[3]DCF old'!#REF!</definedName>
    <definedName name="div_g" localSheetId="26">'[3]DCF old'!#REF!</definedName>
    <definedName name="div_g" localSheetId="9">'[3]DCF old'!#REF!</definedName>
    <definedName name="div_g" localSheetId="2">'[3]DCF old'!#REF!</definedName>
    <definedName name="div_g" localSheetId="29">'[3]DCF old'!#REF!</definedName>
    <definedName name="div_g">'[3]DCF old'!#REF!</definedName>
    <definedName name="div_proc" localSheetId="4">'[3]DCF old'!#REF!</definedName>
    <definedName name="div_proc" localSheetId="16">'[3]DCF old'!#REF!</definedName>
    <definedName name="div_proc" localSheetId="23">'[3]DCF old'!#REF!</definedName>
    <definedName name="div_proc" localSheetId="5">'[3]DCF old'!#REF!</definedName>
    <definedName name="div_proc" localSheetId="26">'[3]DCF old'!#REF!</definedName>
    <definedName name="div_proc" localSheetId="9">'[3]DCF old'!#REF!</definedName>
    <definedName name="div_proc" localSheetId="2">'[3]DCF old'!#REF!</definedName>
    <definedName name="div_proc" localSheetId="29">'[3]DCF old'!#REF!</definedName>
    <definedName name="div_proc">'[3]DCF old'!#REF!</definedName>
    <definedName name="div_yield" localSheetId="4">'[3]DCF old'!#REF!</definedName>
    <definedName name="div_yield" localSheetId="16">'[3]DCF old'!#REF!</definedName>
    <definedName name="div_yield" localSheetId="23">'[3]DCF old'!#REF!</definedName>
    <definedName name="div_yield" localSheetId="5">'[3]DCF old'!#REF!</definedName>
    <definedName name="div_yield" localSheetId="26">'[3]DCF old'!#REF!</definedName>
    <definedName name="div_yield" localSheetId="9">'[3]DCF old'!#REF!</definedName>
    <definedName name="div_yield" localSheetId="2">'[3]DCF old'!#REF!</definedName>
    <definedName name="div_yield" localSheetId="29">'[3]DCF old'!#REF!</definedName>
    <definedName name="div_yield">'[3]DCF old'!#REF!</definedName>
    <definedName name="DIVA">[10]Sheet1!$A$55:$N$170</definedName>
    <definedName name="DIVFULL" localSheetId="4">#REF!</definedName>
    <definedName name="DIVFULL" localSheetId="16">#REF!</definedName>
    <definedName name="DIVFULL" localSheetId="23">#REF!</definedName>
    <definedName name="DIVFULL" localSheetId="5">#REF!</definedName>
    <definedName name="DIVFULL" localSheetId="26">#REF!</definedName>
    <definedName name="DIVFULL" localSheetId="9">#REF!</definedName>
    <definedName name="DIVFULL" localSheetId="2">#REF!</definedName>
    <definedName name="DIVFULL" localSheetId="29">#REF!</definedName>
    <definedName name="DIVFULL">#REF!</definedName>
    <definedName name="divg_geo" localSheetId="4">'[3]DCF old'!#REF!</definedName>
    <definedName name="divg_geo" localSheetId="16">'[3]DCF old'!#REF!</definedName>
    <definedName name="divg_geo" localSheetId="23">'[3]DCF old'!#REF!</definedName>
    <definedName name="divg_geo" localSheetId="5">'[3]DCF old'!#REF!</definedName>
    <definedName name="divg_geo" localSheetId="26">'[3]DCF old'!#REF!</definedName>
    <definedName name="divg_geo" localSheetId="9">'[3]DCF old'!#REF!</definedName>
    <definedName name="divg_geo" localSheetId="2">'[3]DCF old'!#REF!</definedName>
    <definedName name="divg_geo" localSheetId="29">'[3]DCF old'!#REF!</definedName>
    <definedName name="divg_geo">'[3]DCF old'!#REF!</definedName>
    <definedName name="divg_ps" localSheetId="4">'[3]DCF old'!#REF!</definedName>
    <definedName name="divg_ps" localSheetId="16">'[3]DCF old'!#REF!</definedName>
    <definedName name="divg_ps" localSheetId="23">'[3]DCF old'!#REF!</definedName>
    <definedName name="divg_ps" localSheetId="5">'[3]DCF old'!#REF!</definedName>
    <definedName name="divg_ps" localSheetId="26">'[3]DCF old'!#REF!</definedName>
    <definedName name="divg_ps" localSheetId="9">'[3]DCF old'!#REF!</definedName>
    <definedName name="divg_ps" localSheetId="2">'[3]DCF old'!#REF!</definedName>
    <definedName name="divg_ps" localSheetId="29">'[3]DCF old'!#REF!</definedName>
    <definedName name="divg_ps">'[3]DCF old'!#REF!</definedName>
    <definedName name="Dividend_paid" localSheetId="4">#REF!</definedName>
    <definedName name="Dividend_paid" localSheetId="16">#REF!</definedName>
    <definedName name="Dividend_paid" localSheetId="23">#REF!</definedName>
    <definedName name="Dividend_paid" localSheetId="5">#REF!</definedName>
    <definedName name="Dividend_paid" localSheetId="26">#REF!</definedName>
    <definedName name="Dividend_paid" localSheetId="9">#REF!</definedName>
    <definedName name="Dividend_paid" localSheetId="2">#REF!</definedName>
    <definedName name="Dividend_paid" localSheetId="29">#REF!</definedName>
    <definedName name="Dividend_paid">#REF!</definedName>
    <definedName name="DividendInc" localSheetId="4">#REF!</definedName>
    <definedName name="DividendInc" localSheetId="16">#REF!</definedName>
    <definedName name="DividendInc" localSheetId="23">#REF!</definedName>
    <definedName name="DividendInc" localSheetId="5">#REF!</definedName>
    <definedName name="DividendInc" localSheetId="26">#REF!</definedName>
    <definedName name="DividendInc" localSheetId="9">#REF!</definedName>
    <definedName name="DividendInc" localSheetId="2">#REF!</definedName>
    <definedName name="DividendInc" localSheetId="29">#REF!</definedName>
    <definedName name="DividendInc">#REF!</definedName>
    <definedName name="Dividends" localSheetId="4">#REF!</definedName>
    <definedName name="Dividends" localSheetId="16">#REF!</definedName>
    <definedName name="Dividends" localSheetId="23">#REF!</definedName>
    <definedName name="Dividends" localSheetId="5">#REF!</definedName>
    <definedName name="Dividends" localSheetId="26">#REF!</definedName>
    <definedName name="Dividends" localSheetId="9">#REF!</definedName>
    <definedName name="Dividends" localSheetId="2">#REF!</definedName>
    <definedName name="Dividends" localSheetId="29">#REF!</definedName>
    <definedName name="Dividends">#REF!</definedName>
    <definedName name="divps" localSheetId="4">'[3]DCF old'!#REF!</definedName>
    <definedName name="divps" localSheetId="16">'[3]DCF old'!#REF!</definedName>
    <definedName name="divps" localSheetId="23">'[3]DCF old'!#REF!</definedName>
    <definedName name="divps" localSheetId="5">'[3]DCF old'!#REF!</definedName>
    <definedName name="divps" localSheetId="26">'[3]DCF old'!#REF!</definedName>
    <definedName name="divps" localSheetId="9">'[3]DCF old'!#REF!</definedName>
    <definedName name="divps" localSheetId="2">'[3]DCF old'!#REF!</definedName>
    <definedName name="divps" localSheetId="29">'[3]DCF old'!#REF!</definedName>
    <definedName name="divps">'[3]DCF old'!#REF!</definedName>
    <definedName name="DIVQA" localSheetId="4">#REF!</definedName>
    <definedName name="DIVQA" localSheetId="16">#REF!</definedName>
    <definedName name="DIVQA" localSheetId="23">#REF!</definedName>
    <definedName name="DIVQA" localSheetId="5">#REF!</definedName>
    <definedName name="DIVQA" localSheetId="26">#REF!</definedName>
    <definedName name="DIVQA" localSheetId="9">#REF!</definedName>
    <definedName name="DIVQA" localSheetId="2">#REF!</definedName>
    <definedName name="DIVQA" localSheetId="29">#REF!</definedName>
    <definedName name="DIVQA">#REF!</definedName>
    <definedName name="DIVQB" localSheetId="4">#REF!</definedName>
    <definedName name="DIVQB" localSheetId="16">#REF!</definedName>
    <definedName name="DIVQB" localSheetId="23">#REF!</definedName>
    <definedName name="DIVQB" localSheetId="5">#REF!</definedName>
    <definedName name="DIVQB" localSheetId="26">#REF!</definedName>
    <definedName name="DIVQB" localSheetId="9">#REF!</definedName>
    <definedName name="DIVQB" localSheetId="2">#REF!</definedName>
    <definedName name="DIVQB" localSheetId="29">#REF!</definedName>
    <definedName name="DIVQB">#REF!</definedName>
    <definedName name="dixtotallikes1997" localSheetId="4">agag &amp; [17]H2!$N$33</definedName>
    <definedName name="dixtotallikes1997" localSheetId="16">agag &amp; [17]H2!$N$33</definedName>
    <definedName name="dixtotallikes1997" localSheetId="21">agag &amp; [17]H2!$N$33</definedName>
    <definedName name="dixtotallikes1997" localSheetId="23">agag &amp; [17]H2!$N$33</definedName>
    <definedName name="dixtotallikes1997" localSheetId="5">agag &amp; [17]H2!$N$33</definedName>
    <definedName name="dixtotallikes1997" localSheetId="26">agag &amp; [17]H2!$N$33</definedName>
    <definedName name="dixtotallikes1997" localSheetId="7">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9">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6">#REF!</definedName>
    <definedName name="DPS__DM__Ord" localSheetId="23">#REF!</definedName>
    <definedName name="DPS__DM__Ord" localSheetId="5">#REF!</definedName>
    <definedName name="DPS__DM__Ord" localSheetId="26">#REF!</definedName>
    <definedName name="DPS__DM__Ord" localSheetId="9">#REF!</definedName>
    <definedName name="DPS__DM__Ord" localSheetId="2">#REF!</definedName>
    <definedName name="DPS__DM__Ord" localSheetId="29">#REF!</definedName>
    <definedName name="DPS__DM__Ord">#REF!</definedName>
    <definedName name="DPS__DM__Pref" localSheetId="4">#REF!</definedName>
    <definedName name="DPS__DM__Pref" localSheetId="16">#REF!</definedName>
    <definedName name="DPS__DM__Pref" localSheetId="23">#REF!</definedName>
    <definedName name="DPS__DM__Pref" localSheetId="5">#REF!</definedName>
    <definedName name="DPS__DM__Pref" localSheetId="26">#REF!</definedName>
    <definedName name="DPS__DM__Pref" localSheetId="9">#REF!</definedName>
    <definedName name="DPS__DM__Pref" localSheetId="2">#REF!</definedName>
    <definedName name="DPS__DM__Pref" localSheetId="29">#REF!</definedName>
    <definedName name="DPS__DM__Pref">#REF!</definedName>
    <definedName name="DummyEstYears">3</definedName>
    <definedName name="DVFA___SG_EPS__DM" localSheetId="4">#REF!</definedName>
    <definedName name="DVFA___SG_EPS__DM" localSheetId="16">#REF!</definedName>
    <definedName name="DVFA___SG_EPS__DM" localSheetId="23">#REF!</definedName>
    <definedName name="DVFA___SG_EPS__DM" localSheetId="5">#REF!</definedName>
    <definedName name="DVFA___SG_EPS__DM" localSheetId="26">#REF!</definedName>
    <definedName name="DVFA___SG_EPS__DM" localSheetId="9">#REF!</definedName>
    <definedName name="DVFA___SG_EPS__DM" localSheetId="2">#REF!</definedName>
    <definedName name="DVFA___SG_EPS__DM" localSheetId="29">#REF!</definedName>
    <definedName name="DVFA___SG_EPS__DM">#REF!</definedName>
    <definedName name="DVFA___SG_Net_Profit" localSheetId="4">#REF!</definedName>
    <definedName name="DVFA___SG_Net_Profit" localSheetId="16">#REF!</definedName>
    <definedName name="DVFA___SG_Net_Profit" localSheetId="23">#REF!</definedName>
    <definedName name="DVFA___SG_Net_Profit" localSheetId="5">#REF!</definedName>
    <definedName name="DVFA___SG_Net_Profit" localSheetId="26">#REF!</definedName>
    <definedName name="DVFA___SG_Net_Profit" localSheetId="9">#REF!</definedName>
    <definedName name="DVFA___SG_Net_Profit" localSheetId="2">#REF!</definedName>
    <definedName name="DVFA___SG_Net_Profit" localSheetId="29">#REF!</definedName>
    <definedName name="DVFA___SG_Net_Profit">#REF!</definedName>
    <definedName name="e" localSheetId="4">#REF!</definedName>
    <definedName name="e" localSheetId="16">#REF!</definedName>
    <definedName name="e" localSheetId="23">#REF!</definedName>
    <definedName name="e" localSheetId="5">#REF!</definedName>
    <definedName name="e" localSheetId="26">#REF!</definedName>
    <definedName name="e" localSheetId="9">#REF!</definedName>
    <definedName name="e" localSheetId="2">#REF!</definedName>
    <definedName name="e" localSheetId="29">#REF!</definedName>
    <definedName name="e">#REF!</definedName>
    <definedName name="EBDIT" localSheetId="4">#REF!</definedName>
    <definedName name="EBDIT" localSheetId="16">#REF!</definedName>
    <definedName name="EBDIT" localSheetId="23">#REF!</definedName>
    <definedName name="EBDIT" localSheetId="5">#REF!</definedName>
    <definedName name="EBDIT" localSheetId="26">#REF!</definedName>
    <definedName name="EBDIT" localSheetId="9">#REF!</definedName>
    <definedName name="EBDIT" localSheetId="2">#REF!</definedName>
    <definedName name="EBDIT" localSheetId="29">#REF!</definedName>
    <definedName name="EBDIT">#REF!</definedName>
    <definedName name="ebdit_00" localSheetId="4">#REF!</definedName>
    <definedName name="ebdit_00" localSheetId="16">#REF!</definedName>
    <definedName name="ebdit_00" localSheetId="23">#REF!</definedName>
    <definedName name="ebdit_00" localSheetId="5">#REF!</definedName>
    <definedName name="ebdit_00" localSheetId="26">#REF!</definedName>
    <definedName name="ebdit_00" localSheetId="9">#REF!</definedName>
    <definedName name="ebdit_00" localSheetId="2">#REF!</definedName>
    <definedName name="ebdit_00" localSheetId="29">#REF!</definedName>
    <definedName name="ebdit_00">#REF!</definedName>
    <definedName name="ebdit_01" localSheetId="4">#REF!</definedName>
    <definedName name="ebdit_01" localSheetId="16">#REF!</definedName>
    <definedName name="ebdit_01" localSheetId="23">#REF!</definedName>
    <definedName name="ebdit_01" localSheetId="5">#REF!</definedName>
    <definedName name="ebdit_01" localSheetId="26">#REF!</definedName>
    <definedName name="ebdit_01" localSheetId="9">#REF!</definedName>
    <definedName name="ebdit_01" localSheetId="2">#REF!</definedName>
    <definedName name="ebdit_01" localSheetId="29">#REF!</definedName>
    <definedName name="ebdit_01">#REF!</definedName>
    <definedName name="ebdit_02" localSheetId="4">#REF!</definedName>
    <definedName name="ebdit_02" localSheetId="16">#REF!</definedName>
    <definedName name="ebdit_02" localSheetId="23">#REF!</definedName>
    <definedName name="ebdit_02" localSheetId="5">#REF!</definedName>
    <definedName name="ebdit_02" localSheetId="26">#REF!</definedName>
    <definedName name="ebdit_02" localSheetId="9">#REF!</definedName>
    <definedName name="ebdit_02" localSheetId="2">#REF!</definedName>
    <definedName name="ebdit_02" localSheetId="29">#REF!</definedName>
    <definedName name="ebdit_02">#REF!</definedName>
    <definedName name="ebdit_03">[1]CASINO2!$W$331</definedName>
    <definedName name="ebdit_99" localSheetId="4">#REF!</definedName>
    <definedName name="ebdit_99" localSheetId="16">#REF!</definedName>
    <definedName name="ebdit_99" localSheetId="23">#REF!</definedName>
    <definedName name="ebdit_99" localSheetId="5">#REF!</definedName>
    <definedName name="ebdit_99" localSheetId="26">#REF!</definedName>
    <definedName name="ebdit_99" localSheetId="9">#REF!</definedName>
    <definedName name="ebdit_99" localSheetId="2">#REF!</definedName>
    <definedName name="ebdit_99" localSheetId="29">#REF!</definedName>
    <definedName name="ebdit_99">#REF!</definedName>
    <definedName name="ebdit_s00" localSheetId="4">#REF!</definedName>
    <definedName name="ebdit_s00" localSheetId="16">#REF!</definedName>
    <definedName name="ebdit_s00" localSheetId="23">#REF!</definedName>
    <definedName name="ebdit_s00" localSheetId="5">#REF!</definedName>
    <definedName name="ebdit_s00" localSheetId="26">#REF!</definedName>
    <definedName name="ebdit_s00" localSheetId="9">#REF!</definedName>
    <definedName name="ebdit_s00" localSheetId="2">#REF!</definedName>
    <definedName name="ebdit_s00" localSheetId="29">#REF!</definedName>
    <definedName name="ebdit_s00">#REF!</definedName>
    <definedName name="ebdit_s01" localSheetId="4">#REF!</definedName>
    <definedName name="ebdit_s01" localSheetId="16">#REF!</definedName>
    <definedName name="ebdit_s01" localSheetId="23">#REF!</definedName>
    <definedName name="ebdit_s01" localSheetId="5">#REF!</definedName>
    <definedName name="ebdit_s01" localSheetId="26">#REF!</definedName>
    <definedName name="ebdit_s01" localSheetId="9">#REF!</definedName>
    <definedName name="ebdit_s01" localSheetId="2">#REF!</definedName>
    <definedName name="ebdit_s01" localSheetId="29">#REF!</definedName>
    <definedName name="ebdit_s01">#REF!</definedName>
    <definedName name="ebdit_s02" localSheetId="4">#REF!</definedName>
    <definedName name="ebdit_s02" localSheetId="16">#REF!</definedName>
    <definedName name="ebdit_s02" localSheetId="23">#REF!</definedName>
    <definedName name="ebdit_s02" localSheetId="5">#REF!</definedName>
    <definedName name="ebdit_s02" localSheetId="26">#REF!</definedName>
    <definedName name="ebdit_s02" localSheetId="9">#REF!</definedName>
    <definedName name="ebdit_s02" localSheetId="2">#REF!</definedName>
    <definedName name="ebdit_s02" localSheetId="29">#REF!</definedName>
    <definedName name="ebdit_s02">#REF!</definedName>
    <definedName name="ebdit_s03">[1]CASINO2!$W$332</definedName>
    <definedName name="ebdit_s99" localSheetId="4">#REF!</definedName>
    <definedName name="ebdit_s99" localSheetId="16">#REF!</definedName>
    <definedName name="ebdit_s99" localSheetId="23">#REF!</definedName>
    <definedName name="ebdit_s99" localSheetId="5">#REF!</definedName>
    <definedName name="ebdit_s99" localSheetId="26">#REF!</definedName>
    <definedName name="ebdit_s99" localSheetId="9">#REF!</definedName>
    <definedName name="ebdit_s99" localSheetId="2">#REF!</definedName>
    <definedName name="ebdit_s99" localSheetId="29">#REF!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6">[8]Forecasts_VDF!#REF!</definedName>
    <definedName name="EBIT_margin_fore" localSheetId="23">[8]Forecasts_VDF!#REF!</definedName>
    <definedName name="EBIT_margin_fore" localSheetId="5">[8]Forecasts_VDF!#REF!</definedName>
    <definedName name="EBIT_margin_fore" localSheetId="26">[8]Forecasts_VDF!#REF!</definedName>
    <definedName name="EBIT_margin_fore" localSheetId="9">[8]Forecasts_VDF!#REF!</definedName>
    <definedName name="EBIT_margin_fore" localSheetId="2">[8]Forecasts_VDF!#REF!</definedName>
    <definedName name="EBIT_margin_fore" localSheetId="29">[8]Forecasts_VDF!#REF!</definedName>
    <definedName name="EBIT_margin_fore">[8]Forecasts_VDF!#REF!</definedName>
    <definedName name="ebit1">'[3]DCF old'!$I$11:$U$11</definedName>
    <definedName name="ebita" localSheetId="4">#REF!</definedName>
    <definedName name="ebita" localSheetId="16">#REF!</definedName>
    <definedName name="ebita" localSheetId="23">#REF!</definedName>
    <definedName name="ebita" localSheetId="5">#REF!</definedName>
    <definedName name="ebita" localSheetId="26">#REF!</definedName>
    <definedName name="ebita" localSheetId="9">#REF!</definedName>
    <definedName name="ebita" localSheetId="2">#REF!</definedName>
    <definedName name="ebita" localSheetId="29">#REF!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6">[8]NOPAT_VDF!#REF!</definedName>
    <definedName name="EBITDA_growth_avg" localSheetId="23">[8]NOPAT_VDF!#REF!</definedName>
    <definedName name="EBITDA_growth_avg" localSheetId="5">[8]NOPAT_VDF!#REF!</definedName>
    <definedName name="EBITDA_growth_avg" localSheetId="26">[8]NOPAT_VDF!#REF!</definedName>
    <definedName name="EBITDA_growth_avg" localSheetId="9">[8]NOPAT_VDF!#REF!</definedName>
    <definedName name="EBITDA_growth_avg" localSheetId="2">[8]NOPAT_VDF!#REF!</definedName>
    <definedName name="EBITDA_growth_avg" localSheetId="29">[8]NOPAT_VDF!#REF!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6">[8]NOPAT_VDF!#REF!</definedName>
    <definedName name="EBITDA_Share" localSheetId="23">[8]NOPAT_VDF!#REF!</definedName>
    <definedName name="EBITDA_Share" localSheetId="5">[8]NOPAT_VDF!#REF!</definedName>
    <definedName name="EBITDA_Share" localSheetId="26">[8]NOPAT_VDF!#REF!</definedName>
    <definedName name="EBITDA_Share" localSheetId="9">[8]NOPAT_VDF!#REF!</definedName>
    <definedName name="EBITDA_Share" localSheetId="2">[8]NOPAT_VDF!#REF!</definedName>
    <definedName name="EBITDA_Share" localSheetId="29">[8]NOPAT_VDF!#REF!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6">#REF!</definedName>
    <definedName name="effect" localSheetId="23">#REF!</definedName>
    <definedName name="effect" localSheetId="5">#REF!</definedName>
    <definedName name="effect" localSheetId="26">#REF!</definedName>
    <definedName name="effect" localSheetId="9">#REF!</definedName>
    <definedName name="effect" localSheetId="2">#REF!</definedName>
    <definedName name="effect" localSheetId="29">#REF!</definedName>
    <definedName name="effect">#REF!</definedName>
    <definedName name="Effective_tax_rate">'[8]Income Statement_VDF'!$D$49:$S$49</definedName>
    <definedName name="endday" localSheetId="4">#REF!</definedName>
    <definedName name="endday" localSheetId="16">#REF!</definedName>
    <definedName name="endday" localSheetId="23">#REF!</definedName>
    <definedName name="endday" localSheetId="5">#REF!</definedName>
    <definedName name="endday" localSheetId="26">#REF!</definedName>
    <definedName name="endday" localSheetId="9">#REF!</definedName>
    <definedName name="endday" localSheetId="2">#REF!</definedName>
    <definedName name="endday" localSheetId="29">#REF!</definedName>
    <definedName name="endday">#REF!</definedName>
    <definedName name="endmonth" localSheetId="4">#REF!</definedName>
    <definedName name="endmonth" localSheetId="16">#REF!</definedName>
    <definedName name="endmonth" localSheetId="23">#REF!</definedName>
    <definedName name="endmonth" localSheetId="5">#REF!</definedName>
    <definedName name="endmonth" localSheetId="26">#REF!</definedName>
    <definedName name="endmonth" localSheetId="9">#REF!</definedName>
    <definedName name="endmonth" localSheetId="2">#REF!</definedName>
    <definedName name="endmonth" localSheetId="29">#REF!</definedName>
    <definedName name="endmonth">#REF!</definedName>
    <definedName name="endyear" localSheetId="4">#REF!</definedName>
    <definedName name="endyear" localSheetId="16">#REF!</definedName>
    <definedName name="endyear" localSheetId="23">#REF!</definedName>
    <definedName name="endyear" localSheetId="5">#REF!</definedName>
    <definedName name="endyear" localSheetId="26">#REF!</definedName>
    <definedName name="endyear" localSheetId="9">#REF!</definedName>
    <definedName name="endyear" localSheetId="2">#REF!</definedName>
    <definedName name="endyear" localSheetId="29">#REF!</definedName>
    <definedName name="endyear">#REF!</definedName>
    <definedName name="ENTERPRISE_VALUE" localSheetId="4">#REF!</definedName>
    <definedName name="ENTERPRISE_VALUE" localSheetId="16">#REF!</definedName>
    <definedName name="ENTERPRISE_VALUE" localSheetId="23">#REF!</definedName>
    <definedName name="ENTERPRISE_VALUE" localSheetId="5">#REF!</definedName>
    <definedName name="ENTERPRISE_VALUE" localSheetId="26">#REF!</definedName>
    <definedName name="ENTERPRISE_VALUE" localSheetId="9">#REF!</definedName>
    <definedName name="ENTERPRISE_VALUE" localSheetId="2">#REF!</definedName>
    <definedName name="ENTERPRISE_VALUE" localSheetId="29">#REF!</definedName>
    <definedName name="ENTERPRISE_VALUE">#REF!</definedName>
    <definedName name="EPS">[8]NOPAT_VDF!$C$96:$AU$96</definedName>
    <definedName name="eps_00" localSheetId="4">#REF!</definedName>
    <definedName name="eps_00" localSheetId="16">#REF!</definedName>
    <definedName name="eps_00" localSheetId="23">#REF!</definedName>
    <definedName name="eps_00" localSheetId="5">#REF!</definedName>
    <definedName name="eps_00" localSheetId="26">#REF!</definedName>
    <definedName name="eps_00" localSheetId="9">#REF!</definedName>
    <definedName name="eps_00" localSheetId="2">#REF!</definedName>
    <definedName name="eps_00" localSheetId="29">#REF!</definedName>
    <definedName name="eps_00">#REF!</definedName>
    <definedName name="eps_01" localSheetId="4">#REF!</definedName>
    <definedName name="eps_01" localSheetId="16">#REF!</definedName>
    <definedName name="eps_01" localSheetId="23">#REF!</definedName>
    <definedName name="eps_01" localSheetId="5">#REF!</definedName>
    <definedName name="eps_01" localSheetId="26">#REF!</definedName>
    <definedName name="eps_01" localSheetId="9">#REF!</definedName>
    <definedName name="eps_01" localSheetId="2">#REF!</definedName>
    <definedName name="eps_01" localSheetId="29">#REF!</definedName>
    <definedName name="eps_01">#REF!</definedName>
    <definedName name="eps_02" localSheetId="4">#REF!</definedName>
    <definedName name="eps_02" localSheetId="16">#REF!</definedName>
    <definedName name="eps_02" localSheetId="23">#REF!</definedName>
    <definedName name="eps_02" localSheetId="5">#REF!</definedName>
    <definedName name="eps_02" localSheetId="26">#REF!</definedName>
    <definedName name="eps_02" localSheetId="9">#REF!</definedName>
    <definedName name="eps_02" localSheetId="2">#REF!</definedName>
    <definedName name="eps_02" localSheetId="29">#REF!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6">#REF!</definedName>
    <definedName name="eps_99" localSheetId="23">#REF!</definedName>
    <definedName name="eps_99" localSheetId="5">#REF!</definedName>
    <definedName name="eps_99" localSheetId="26">#REF!</definedName>
    <definedName name="eps_99" localSheetId="9">#REF!</definedName>
    <definedName name="eps_99" localSheetId="2">#REF!</definedName>
    <definedName name="eps_99" localSheetId="29">#REF!</definedName>
    <definedName name="eps_99">#REF!</definedName>
    <definedName name="EPS_growth">[8]NOPAT_VDF!$C$150:$AU$150</definedName>
    <definedName name="EPS_growth_avg" localSheetId="4">[8]NOPAT_VDF!#REF!</definedName>
    <definedName name="EPS_growth_avg" localSheetId="16">[8]NOPAT_VDF!#REF!</definedName>
    <definedName name="EPS_growth_avg" localSheetId="23">[8]NOPAT_VDF!#REF!</definedName>
    <definedName name="EPS_growth_avg" localSheetId="5">[8]NOPAT_VDF!#REF!</definedName>
    <definedName name="EPS_growth_avg" localSheetId="26">[8]NOPAT_VDF!#REF!</definedName>
    <definedName name="EPS_growth_avg" localSheetId="9">[8]NOPAT_VDF!#REF!</definedName>
    <definedName name="EPS_growth_avg" localSheetId="2">[8]NOPAT_VDF!#REF!</definedName>
    <definedName name="EPS_growth_avg" localSheetId="29">[8]NOPAT_VDF!#REF!</definedName>
    <definedName name="EPS_growth_avg">[8]NOPAT_VDF!#REF!</definedName>
    <definedName name="eps_stax" localSheetId="4">'[3]DCF old'!#REF!</definedName>
    <definedName name="eps_stax" localSheetId="16">'[3]DCF old'!#REF!</definedName>
    <definedName name="eps_stax" localSheetId="23">'[3]DCF old'!#REF!</definedName>
    <definedName name="eps_stax" localSheetId="5">'[3]DCF old'!#REF!</definedName>
    <definedName name="eps_stax" localSheetId="26">'[3]DCF old'!#REF!</definedName>
    <definedName name="eps_stax" localSheetId="9">'[3]DCF old'!#REF!</definedName>
    <definedName name="eps_stax" localSheetId="2">'[3]DCF old'!#REF!</definedName>
    <definedName name="eps_stax" localSheetId="29">'[3]DCF old'!#REF!</definedName>
    <definedName name="eps_stax">'[3]DCF old'!#REF!</definedName>
    <definedName name="eps_tax" localSheetId="4">'[3]DCF old'!#REF!</definedName>
    <definedName name="eps_tax" localSheetId="16">'[3]DCF old'!#REF!</definedName>
    <definedName name="eps_tax" localSheetId="23">'[3]DCF old'!#REF!</definedName>
    <definedName name="eps_tax" localSheetId="5">'[3]DCF old'!#REF!</definedName>
    <definedName name="eps_tax" localSheetId="26">'[3]DCF old'!#REF!</definedName>
    <definedName name="eps_tax" localSheetId="9">'[3]DCF old'!#REF!</definedName>
    <definedName name="eps_tax" localSheetId="2">'[3]DCF old'!#REF!</definedName>
    <definedName name="eps_tax" localSheetId="29">'[3]DCF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6">'[3]DCF old'!#REF!</definedName>
    <definedName name="epv_ebit" localSheetId="23">'[3]DCF old'!#REF!</definedName>
    <definedName name="epv_ebit" localSheetId="5">'[3]DCF old'!#REF!</definedName>
    <definedName name="epv_ebit" localSheetId="26">'[3]DCF old'!#REF!</definedName>
    <definedName name="epv_ebit" localSheetId="9">'[3]DCF old'!#REF!</definedName>
    <definedName name="epv_ebit" localSheetId="2">'[3]DCF old'!#REF!</definedName>
    <definedName name="epv_ebit" localSheetId="29">'[3]DCF old'!#REF!</definedName>
    <definedName name="epv_ebit">'[3]DCF old'!#REF!</definedName>
    <definedName name="epv_s" localSheetId="4">'[3]DCF old'!#REF!</definedName>
    <definedName name="epv_s" localSheetId="16">'[3]DCF old'!#REF!</definedName>
    <definedName name="epv_s" localSheetId="23">'[3]DCF old'!#REF!</definedName>
    <definedName name="epv_s" localSheetId="5">'[3]DCF old'!#REF!</definedName>
    <definedName name="epv_s" localSheetId="26">'[3]DCF old'!#REF!</definedName>
    <definedName name="epv_s" localSheetId="9">'[3]DCF old'!#REF!</definedName>
    <definedName name="epv_s" localSheetId="2">'[3]DCF old'!#REF!</definedName>
    <definedName name="epv_s" localSheetId="29">'[3]DCF old'!#REF!</definedName>
    <definedName name="epv_s">'[3]DCF old'!#REF!</definedName>
    <definedName name="eq" localSheetId="4">'[3]DCF old'!#REF!</definedName>
    <definedName name="eq" localSheetId="16">'[3]DCF old'!#REF!</definedName>
    <definedName name="eq" localSheetId="23">'[3]DCF old'!#REF!</definedName>
    <definedName name="eq" localSheetId="5">'[3]DCF old'!#REF!</definedName>
    <definedName name="eq" localSheetId="26">'[3]DCF old'!#REF!</definedName>
    <definedName name="eq" localSheetId="9">'[3]DCF old'!#REF!</definedName>
    <definedName name="eq" localSheetId="2">'[3]DCF old'!#REF!</definedName>
    <definedName name="eq" localSheetId="29">'[3]DCF old'!#REF!</definedName>
    <definedName name="eq">'[3]DCF old'!#REF!</definedName>
    <definedName name="eq_00" localSheetId="4">#REF!</definedName>
    <definedName name="eq_00" localSheetId="16">#REF!</definedName>
    <definedName name="eq_00" localSheetId="23">#REF!</definedName>
    <definedName name="eq_00" localSheetId="5">#REF!</definedName>
    <definedName name="eq_00" localSheetId="26">#REF!</definedName>
    <definedName name="eq_00" localSheetId="9">#REF!</definedName>
    <definedName name="eq_00" localSheetId="2">#REF!</definedName>
    <definedName name="eq_00" localSheetId="29">#REF!</definedName>
    <definedName name="eq_00">#REF!</definedName>
    <definedName name="eq_01" localSheetId="4">#REF!</definedName>
    <definedName name="eq_01" localSheetId="16">#REF!</definedName>
    <definedName name="eq_01" localSheetId="23">#REF!</definedName>
    <definedName name="eq_01" localSheetId="5">#REF!</definedName>
    <definedName name="eq_01" localSheetId="26">#REF!</definedName>
    <definedName name="eq_01" localSheetId="9">#REF!</definedName>
    <definedName name="eq_01" localSheetId="2">#REF!</definedName>
    <definedName name="eq_01" localSheetId="29">#REF!</definedName>
    <definedName name="eq_01">#REF!</definedName>
    <definedName name="eq_02" localSheetId="4">#REF!</definedName>
    <definedName name="eq_02" localSheetId="16">#REF!</definedName>
    <definedName name="eq_02" localSheetId="23">#REF!</definedName>
    <definedName name="eq_02" localSheetId="5">#REF!</definedName>
    <definedName name="eq_02" localSheetId="26">#REF!</definedName>
    <definedName name="eq_02" localSheetId="9">#REF!</definedName>
    <definedName name="eq_02" localSheetId="2">#REF!</definedName>
    <definedName name="eq_02" localSheetId="29">#REF!</definedName>
    <definedName name="eq_02">#REF!</definedName>
    <definedName name="eq_03">[1]CASINO2!$W$628</definedName>
    <definedName name="eq_99" localSheetId="4">#REF!</definedName>
    <definedName name="eq_99" localSheetId="16">#REF!</definedName>
    <definedName name="eq_99" localSheetId="23">#REF!</definedName>
    <definedName name="eq_99" localSheetId="5">#REF!</definedName>
    <definedName name="eq_99" localSheetId="26">#REF!</definedName>
    <definedName name="eq_99" localSheetId="9">#REF!</definedName>
    <definedName name="eq_99" localSheetId="2">#REF!</definedName>
    <definedName name="eq_99" localSheetId="29">#REF!</definedName>
    <definedName name="eq_99">#REF!</definedName>
    <definedName name="eq_chg" localSheetId="4">'[3]DCF old'!#REF!</definedName>
    <definedName name="eq_chg" localSheetId="16">'[3]DCF old'!#REF!</definedName>
    <definedName name="eq_chg" localSheetId="23">'[3]DCF old'!#REF!</definedName>
    <definedName name="eq_chg" localSheetId="5">'[3]DCF old'!#REF!</definedName>
    <definedName name="eq_chg" localSheetId="26">'[3]DCF old'!#REF!</definedName>
    <definedName name="eq_chg" localSheetId="9">'[3]DCF old'!#REF!</definedName>
    <definedName name="eq_chg" localSheetId="2">'[3]DCF old'!#REF!</definedName>
    <definedName name="eq_chg" localSheetId="29">'[3]DCF old'!#REF!</definedName>
    <definedName name="eq_chg">'[3]DCF old'!#REF!</definedName>
    <definedName name="eq_ratio_bv" localSheetId="4">'[3]DCF old'!#REF!</definedName>
    <definedName name="eq_ratio_bv" localSheetId="16">'[3]DCF old'!#REF!</definedName>
    <definedName name="eq_ratio_bv" localSheetId="23">'[3]DCF old'!#REF!</definedName>
    <definedName name="eq_ratio_bv" localSheetId="5">'[3]DCF old'!#REF!</definedName>
    <definedName name="eq_ratio_bv" localSheetId="26">'[3]DCF old'!#REF!</definedName>
    <definedName name="eq_ratio_bv" localSheetId="9">'[3]DCF old'!#REF!</definedName>
    <definedName name="eq_ratio_bv" localSheetId="2">'[3]DCF old'!#REF!</definedName>
    <definedName name="eq_ratio_bv" localSheetId="29">'[3]DCF old'!#REF!</definedName>
    <definedName name="eq_ratio_bv">'[3]DCF old'!#REF!</definedName>
    <definedName name="eq_ratio_mv" localSheetId="4">'[3]DCF old'!#REF!</definedName>
    <definedName name="eq_ratio_mv" localSheetId="16">'[3]DCF old'!#REF!</definedName>
    <definedName name="eq_ratio_mv" localSheetId="23">'[3]DCF old'!#REF!</definedName>
    <definedName name="eq_ratio_mv" localSheetId="5">'[3]DCF old'!#REF!</definedName>
    <definedName name="eq_ratio_mv" localSheetId="26">'[3]DCF old'!#REF!</definedName>
    <definedName name="eq_ratio_mv" localSheetId="9">'[3]DCF old'!#REF!</definedName>
    <definedName name="eq_ratio_mv" localSheetId="2">'[3]DCF old'!#REF!</definedName>
    <definedName name="eq_ratio_mv" localSheetId="29">'[3]DCF old'!#REF!</definedName>
    <definedName name="eq_ratio_mv">'[3]DCF old'!#REF!</definedName>
    <definedName name="eqps" localSheetId="4">'[3]DCF old'!#REF!</definedName>
    <definedName name="eqps" localSheetId="16">'[3]DCF old'!#REF!</definedName>
    <definedName name="eqps" localSheetId="23">'[3]DCF old'!#REF!</definedName>
    <definedName name="eqps" localSheetId="5">'[3]DCF old'!#REF!</definedName>
    <definedName name="eqps" localSheetId="26">'[3]DCF old'!#REF!</definedName>
    <definedName name="eqps" localSheetId="9">'[3]DCF old'!#REF!</definedName>
    <definedName name="eqps" localSheetId="2">'[3]DCF old'!#REF!</definedName>
    <definedName name="eqps" localSheetId="29">'[3]DCF old'!#REF!</definedName>
    <definedName name="eqps">'[3]DCF old'!#REF!</definedName>
    <definedName name="equity" localSheetId="4">#REF!</definedName>
    <definedName name="equity" localSheetId="16">#REF!</definedName>
    <definedName name="equity" localSheetId="23">#REF!</definedName>
    <definedName name="equity" localSheetId="5">#REF!</definedName>
    <definedName name="equity" localSheetId="26">#REF!</definedName>
    <definedName name="equity" localSheetId="9">#REF!</definedName>
    <definedName name="equity" localSheetId="2">#REF!</definedName>
    <definedName name="equity" localSheetId="29">#REF!</definedName>
    <definedName name="equity">#REF!</definedName>
    <definedName name="Equity_Equivalents">'[8]Invested capital_VDF'!$C$70:$AE$70</definedName>
    <definedName name="Equity_increase" localSheetId="4">#REF!</definedName>
    <definedName name="Equity_increase" localSheetId="16">#REF!</definedName>
    <definedName name="Equity_increase" localSheetId="23">#REF!</definedName>
    <definedName name="Equity_increase" localSheetId="5">#REF!</definedName>
    <definedName name="Equity_increase" localSheetId="26">#REF!</definedName>
    <definedName name="Equity_increase" localSheetId="9">#REF!</definedName>
    <definedName name="Equity_increase" localSheetId="2">#REF!</definedName>
    <definedName name="Equity_increase" localSheetId="29">#REF!</definedName>
    <definedName name="Equity_increase">#REF!</definedName>
    <definedName name="Equity_risk_premium">[8]WACC_VDF!$D$9</definedName>
    <definedName name="ERIC_Beta" localSheetId="4">#REF!</definedName>
    <definedName name="ERIC_Beta" localSheetId="16">#REF!</definedName>
    <definedName name="ERIC_Beta" localSheetId="23">#REF!</definedName>
    <definedName name="ERIC_Beta" localSheetId="5">#REF!</definedName>
    <definedName name="ERIC_Beta" localSheetId="26">#REF!</definedName>
    <definedName name="ERIC_Beta" localSheetId="9">#REF!</definedName>
    <definedName name="ERIC_Beta" localSheetId="2">#REF!</definedName>
    <definedName name="ERIC_Beta" localSheetId="29">#REF!</definedName>
    <definedName name="ERIC_Beta">#REF!</definedName>
    <definedName name="ERIC_Costnewdebt" localSheetId="4">#REF!</definedName>
    <definedName name="ERIC_Costnewdebt" localSheetId="16">#REF!</definedName>
    <definedName name="ERIC_Costnewdebt" localSheetId="23">#REF!</definedName>
    <definedName name="ERIC_Costnewdebt" localSheetId="5">#REF!</definedName>
    <definedName name="ERIC_Costnewdebt" localSheetId="26">#REF!</definedName>
    <definedName name="ERIC_Costnewdebt" localSheetId="9">#REF!</definedName>
    <definedName name="ERIC_Costnewdebt" localSheetId="2">#REF!</definedName>
    <definedName name="ERIC_Costnewdebt" localSheetId="29">#REF!</definedName>
    <definedName name="ERIC_Costnewdebt">#REF!</definedName>
    <definedName name="ERIC_Gearing" localSheetId="4">#REF!</definedName>
    <definedName name="ERIC_Gearing" localSheetId="16">#REF!</definedName>
    <definedName name="ERIC_Gearing" localSheetId="23">#REF!</definedName>
    <definedName name="ERIC_Gearing" localSheetId="5">#REF!</definedName>
    <definedName name="ERIC_Gearing" localSheetId="26">#REF!</definedName>
    <definedName name="ERIC_Gearing" localSheetId="9">#REF!</definedName>
    <definedName name="ERIC_Gearing" localSheetId="2">#REF!</definedName>
    <definedName name="ERIC_Gearing" localSheetId="29">#REF!</definedName>
    <definedName name="ERIC_Gearing">#REF!</definedName>
    <definedName name="ERIC_Kd" localSheetId="4">#REF!</definedName>
    <definedName name="ERIC_Kd" localSheetId="16">#REF!</definedName>
    <definedName name="ERIC_Kd" localSheetId="23">#REF!</definedName>
    <definedName name="ERIC_Kd" localSheetId="5">#REF!</definedName>
    <definedName name="ERIC_Kd" localSheetId="26">#REF!</definedName>
    <definedName name="ERIC_Kd" localSheetId="9">#REF!</definedName>
    <definedName name="ERIC_Kd" localSheetId="2">#REF!</definedName>
    <definedName name="ERIC_Kd" localSheetId="29">#REF!</definedName>
    <definedName name="ERIC_Kd">#REF!</definedName>
    <definedName name="ERIC_Ke" localSheetId="4">#REF!</definedName>
    <definedName name="ERIC_Ke" localSheetId="16">#REF!</definedName>
    <definedName name="ERIC_Ke" localSheetId="23">#REF!</definedName>
    <definedName name="ERIC_Ke" localSheetId="5">#REF!</definedName>
    <definedName name="ERIC_Ke" localSheetId="26">#REF!</definedName>
    <definedName name="ERIC_Ke" localSheetId="9">#REF!</definedName>
    <definedName name="ERIC_Ke" localSheetId="2">#REF!</definedName>
    <definedName name="ERIC_Ke" localSheetId="29">#REF!</definedName>
    <definedName name="ERIC_Ke">#REF!</definedName>
    <definedName name="ERIC_leaselife" localSheetId="4">#REF!</definedName>
    <definedName name="ERIC_leaselife" localSheetId="16">#REF!</definedName>
    <definedName name="ERIC_leaselife" localSheetId="23">#REF!</definedName>
    <definedName name="ERIC_leaselife" localSheetId="5">#REF!</definedName>
    <definedName name="ERIC_leaselife" localSheetId="26">#REF!</definedName>
    <definedName name="ERIC_leaselife" localSheetId="9">#REF!</definedName>
    <definedName name="ERIC_leaselife" localSheetId="2">#REF!</definedName>
    <definedName name="ERIC_leaselife" localSheetId="29">#REF!</definedName>
    <definedName name="ERIC_leaselife">#REF!</definedName>
    <definedName name="ERIC_leasepayt" localSheetId="4">#REF!</definedName>
    <definedName name="ERIC_leasepayt" localSheetId="16">#REF!</definedName>
    <definedName name="ERIC_leasepayt" localSheetId="23">#REF!</definedName>
    <definedName name="ERIC_leasepayt" localSheetId="5">#REF!</definedName>
    <definedName name="ERIC_leasepayt" localSheetId="26">#REF!</definedName>
    <definedName name="ERIC_leasepayt" localSheetId="9">#REF!</definedName>
    <definedName name="ERIC_leasepayt" localSheetId="2">#REF!</definedName>
    <definedName name="ERIC_leasepayt" localSheetId="29">#REF!</definedName>
    <definedName name="ERIC_leasepayt">#REF!</definedName>
    <definedName name="ERIC_leassorreqret" localSheetId="4">#REF!</definedName>
    <definedName name="ERIC_leassorreqret" localSheetId="16">#REF!</definedName>
    <definedName name="ERIC_leassorreqret" localSheetId="23">#REF!</definedName>
    <definedName name="ERIC_leassorreqret" localSheetId="5">#REF!</definedName>
    <definedName name="ERIC_leassorreqret" localSheetId="26">#REF!</definedName>
    <definedName name="ERIC_leassorreqret" localSheetId="9">#REF!</definedName>
    <definedName name="ERIC_leassorreqret" localSheetId="2">#REF!</definedName>
    <definedName name="ERIC_leassorreqret" localSheetId="29">#REF!</definedName>
    <definedName name="ERIC_leassorreqret">#REF!</definedName>
    <definedName name="ERIC_Mktrisk" localSheetId="4">#REF!</definedName>
    <definedName name="ERIC_Mktrisk" localSheetId="16">#REF!</definedName>
    <definedName name="ERIC_Mktrisk" localSheetId="23">#REF!</definedName>
    <definedName name="ERIC_Mktrisk" localSheetId="5">#REF!</definedName>
    <definedName name="ERIC_Mktrisk" localSheetId="26">#REF!</definedName>
    <definedName name="ERIC_Mktrisk" localSheetId="9">#REF!</definedName>
    <definedName name="ERIC_Mktrisk" localSheetId="2">#REF!</definedName>
    <definedName name="ERIC_Mktrisk" localSheetId="29">#REF!</definedName>
    <definedName name="ERIC_Mktrisk">#REF!</definedName>
    <definedName name="ERIC_RFR" localSheetId="4">#REF!</definedName>
    <definedName name="ERIC_RFR" localSheetId="16">#REF!</definedName>
    <definedName name="ERIC_RFR" localSheetId="23">#REF!</definedName>
    <definedName name="ERIC_RFR" localSheetId="5">#REF!</definedName>
    <definedName name="ERIC_RFR" localSheetId="26">#REF!</definedName>
    <definedName name="ERIC_RFR" localSheetId="9">#REF!</definedName>
    <definedName name="ERIC_RFR" localSheetId="2">#REF!</definedName>
    <definedName name="ERIC_RFR" localSheetId="29">#REF!</definedName>
    <definedName name="ERIC_RFR">#REF!</definedName>
    <definedName name="ERIC_taxratenot" localSheetId="4">#REF!</definedName>
    <definedName name="ERIC_taxratenot" localSheetId="16">#REF!</definedName>
    <definedName name="ERIC_taxratenot" localSheetId="23">#REF!</definedName>
    <definedName name="ERIC_taxratenot" localSheetId="5">#REF!</definedName>
    <definedName name="ERIC_taxratenot" localSheetId="26">#REF!</definedName>
    <definedName name="ERIC_taxratenot" localSheetId="9">#REF!</definedName>
    <definedName name="ERIC_taxratenot" localSheetId="2">#REF!</definedName>
    <definedName name="ERIC_taxratenot" localSheetId="29">#REF!</definedName>
    <definedName name="ERIC_taxratenot">#REF!</definedName>
    <definedName name="Estimate" localSheetId="4">#REF!</definedName>
    <definedName name="Estimate" localSheetId="16">#REF!</definedName>
    <definedName name="Estimate" localSheetId="23">#REF!</definedName>
    <definedName name="Estimate" localSheetId="5">#REF!</definedName>
    <definedName name="Estimate" localSheetId="26">#REF!</definedName>
    <definedName name="Estimate" localSheetId="9">#REF!</definedName>
    <definedName name="Estimate" localSheetId="2">#REF!</definedName>
    <definedName name="Estimate" localSheetId="29">#REF!</definedName>
    <definedName name="Estimate">#REF!</definedName>
    <definedName name="etc" localSheetId="4">#REF!</definedName>
    <definedName name="etc" localSheetId="16">#REF!</definedName>
    <definedName name="etc" localSheetId="23">#REF!</definedName>
    <definedName name="etc" localSheetId="5">#REF!</definedName>
    <definedName name="etc" localSheetId="26">#REF!</definedName>
    <definedName name="etc" localSheetId="9">#REF!</definedName>
    <definedName name="etc" localSheetId="2">#REF!</definedName>
    <definedName name="etc" localSheetId="29">#REF!</definedName>
    <definedName name="etc">#REF!</definedName>
    <definedName name="EUR">'[3]Pay-TV old'!$C$511</definedName>
    <definedName name="euro" localSheetId="4">#REF!</definedName>
    <definedName name="euro" localSheetId="16">#REF!</definedName>
    <definedName name="euro" localSheetId="23">#REF!</definedName>
    <definedName name="euro" localSheetId="5">#REF!</definedName>
    <definedName name="euro" localSheetId="26">#REF!</definedName>
    <definedName name="euro" localSheetId="9">#REF!</definedName>
    <definedName name="euro" localSheetId="2">#REF!</definedName>
    <definedName name="euro" localSheetId="29">#REF!</definedName>
    <definedName name="euro">#REF!</definedName>
    <definedName name="Europe_excl._Sweden" localSheetId="4">#REF!</definedName>
    <definedName name="Europe_excl._Sweden" localSheetId="16">#REF!</definedName>
    <definedName name="Europe_excl._Sweden" localSheetId="23">#REF!</definedName>
    <definedName name="Europe_excl._Sweden" localSheetId="5">#REF!</definedName>
    <definedName name="Europe_excl._Sweden" localSheetId="26">#REF!</definedName>
    <definedName name="Europe_excl._Sweden" localSheetId="9">#REF!</definedName>
    <definedName name="Europe_excl._Sweden" localSheetId="2">#REF!</definedName>
    <definedName name="Europe_excl._Sweden" localSheetId="29">#REF!</definedName>
    <definedName name="Europe_excl._Sweden">#REF!</definedName>
    <definedName name="Europe_excl._Sweden_w" localSheetId="4">#REF!</definedName>
    <definedName name="Europe_excl._Sweden_w" localSheetId="16">#REF!</definedName>
    <definedName name="Europe_excl._Sweden_w" localSheetId="23">#REF!</definedName>
    <definedName name="Europe_excl._Sweden_w" localSheetId="5">#REF!</definedName>
    <definedName name="Europe_excl._Sweden_w" localSheetId="26">#REF!</definedName>
    <definedName name="Europe_excl._Sweden_w" localSheetId="9">#REF!</definedName>
    <definedName name="Europe_excl._Sweden_w" localSheetId="2">#REF!</definedName>
    <definedName name="Europe_excl._Sweden_w" localSheetId="29">#REF!</definedName>
    <definedName name="Europe_excl._Sweden_w">#REF!</definedName>
    <definedName name="EV" localSheetId="4">#REF!</definedName>
    <definedName name="EV" localSheetId="16">#REF!</definedName>
    <definedName name="EV" localSheetId="23">#REF!</definedName>
    <definedName name="EV" localSheetId="5">#REF!</definedName>
    <definedName name="EV" localSheetId="26">#REF!</definedName>
    <definedName name="EV" localSheetId="9">#REF!</definedName>
    <definedName name="EV" localSheetId="2">#REF!</definedName>
    <definedName name="EV" localSheetId="29">#REF!</definedName>
    <definedName name="EV">#REF!</definedName>
    <definedName name="ev_00" localSheetId="4">#REF!</definedName>
    <definedName name="ev_00" localSheetId="16">#REF!</definedName>
    <definedName name="ev_00" localSheetId="23">#REF!</definedName>
    <definedName name="ev_00" localSheetId="5">#REF!</definedName>
    <definedName name="ev_00" localSheetId="26">#REF!</definedName>
    <definedName name="ev_00" localSheetId="9">#REF!</definedName>
    <definedName name="ev_00" localSheetId="2">#REF!</definedName>
    <definedName name="ev_00" localSheetId="29">#REF!</definedName>
    <definedName name="ev_00">#REF!</definedName>
    <definedName name="ev_01" localSheetId="4">#REF!</definedName>
    <definedName name="ev_01" localSheetId="16">#REF!</definedName>
    <definedName name="ev_01" localSheetId="23">#REF!</definedName>
    <definedName name="ev_01" localSheetId="5">#REF!</definedName>
    <definedName name="ev_01" localSheetId="26">#REF!</definedName>
    <definedName name="ev_01" localSheetId="9">#REF!</definedName>
    <definedName name="ev_01" localSheetId="2">#REF!</definedName>
    <definedName name="ev_01" localSheetId="29">#REF!</definedName>
    <definedName name="ev_01">#REF!</definedName>
    <definedName name="ev_02" localSheetId="4">#REF!</definedName>
    <definedName name="ev_02" localSheetId="16">#REF!</definedName>
    <definedName name="ev_02" localSheetId="23">#REF!</definedName>
    <definedName name="ev_02" localSheetId="5">#REF!</definedName>
    <definedName name="ev_02" localSheetId="26">#REF!</definedName>
    <definedName name="ev_02" localSheetId="9">#REF!</definedName>
    <definedName name="ev_02" localSheetId="2">#REF!</definedName>
    <definedName name="ev_02" localSheetId="29">#REF!</definedName>
    <definedName name="ev_02">#REF!</definedName>
    <definedName name="ev_03">[1]CASINO2!$W$711</definedName>
    <definedName name="ev_99" localSheetId="4">#REF!</definedName>
    <definedName name="ev_99" localSheetId="16">#REF!</definedName>
    <definedName name="ev_99" localSheetId="23">#REF!</definedName>
    <definedName name="ev_99" localSheetId="5">#REF!</definedName>
    <definedName name="ev_99" localSheetId="26">#REF!</definedName>
    <definedName name="ev_99" localSheetId="9">#REF!</definedName>
    <definedName name="ev_99" localSheetId="2">#REF!</definedName>
    <definedName name="ev_99" localSheetId="29">#REF!</definedName>
    <definedName name="ev_99">#REF!</definedName>
    <definedName name="ev_ce00" localSheetId="4">#REF!</definedName>
    <definedName name="ev_ce00" localSheetId="16">#REF!</definedName>
    <definedName name="ev_ce00" localSheetId="23">#REF!</definedName>
    <definedName name="ev_ce00" localSheetId="5">#REF!</definedName>
    <definedName name="ev_ce00" localSheetId="26">#REF!</definedName>
    <definedName name="ev_ce00" localSheetId="9">#REF!</definedName>
    <definedName name="ev_ce00" localSheetId="2">#REF!</definedName>
    <definedName name="ev_ce00" localSheetId="29">#REF!</definedName>
    <definedName name="ev_ce00">#REF!</definedName>
    <definedName name="ev_ce01" localSheetId="4">#REF!</definedName>
    <definedName name="ev_ce01" localSheetId="16">#REF!</definedName>
    <definedName name="ev_ce01" localSheetId="23">#REF!</definedName>
    <definedName name="ev_ce01" localSheetId="5">#REF!</definedName>
    <definedName name="ev_ce01" localSheetId="26">#REF!</definedName>
    <definedName name="ev_ce01" localSheetId="9">#REF!</definedName>
    <definedName name="ev_ce01" localSheetId="2">#REF!</definedName>
    <definedName name="ev_ce01" localSheetId="29">#REF!</definedName>
    <definedName name="ev_ce01">#REF!</definedName>
    <definedName name="ev_ce02" localSheetId="4">#REF!</definedName>
    <definedName name="ev_ce02" localSheetId="16">#REF!</definedName>
    <definedName name="ev_ce02" localSheetId="23">#REF!</definedName>
    <definedName name="ev_ce02" localSheetId="5">#REF!</definedName>
    <definedName name="ev_ce02" localSheetId="26">#REF!</definedName>
    <definedName name="ev_ce02" localSheetId="9">#REF!</definedName>
    <definedName name="ev_ce02" localSheetId="2">#REF!</definedName>
    <definedName name="ev_ce02" localSheetId="29">#REF!</definedName>
    <definedName name="ev_ce02">#REF!</definedName>
    <definedName name="ev_ce03">[1]CASINO2!$W$726</definedName>
    <definedName name="ev_ce99" localSheetId="4">#REF!</definedName>
    <definedName name="ev_ce99" localSheetId="16">#REF!</definedName>
    <definedName name="ev_ce99" localSheetId="23">#REF!</definedName>
    <definedName name="ev_ce99" localSheetId="5">#REF!</definedName>
    <definedName name="ev_ce99" localSheetId="26">#REF!</definedName>
    <definedName name="ev_ce99" localSheetId="9">#REF!</definedName>
    <definedName name="ev_ce99" localSheetId="2">#REF!</definedName>
    <definedName name="ev_ce99" localSheetId="29">#REF!</definedName>
    <definedName name="ev_ce99">#REF!</definedName>
    <definedName name="ev_ebdit00" localSheetId="4">#REF!</definedName>
    <definedName name="ev_ebdit00" localSheetId="16">#REF!</definedName>
    <definedName name="ev_ebdit00" localSheetId="23">#REF!</definedName>
    <definedName name="ev_ebdit00" localSheetId="5">#REF!</definedName>
    <definedName name="ev_ebdit00" localSheetId="26">#REF!</definedName>
    <definedName name="ev_ebdit00" localSheetId="9">#REF!</definedName>
    <definedName name="ev_ebdit00" localSheetId="2">#REF!</definedName>
    <definedName name="ev_ebdit00" localSheetId="29">#REF!</definedName>
    <definedName name="ev_ebdit00">#REF!</definedName>
    <definedName name="ev_ebdit01" localSheetId="4">#REF!</definedName>
    <definedName name="ev_ebdit01" localSheetId="16">#REF!</definedName>
    <definedName name="ev_ebdit01" localSheetId="23">#REF!</definedName>
    <definedName name="ev_ebdit01" localSheetId="5">#REF!</definedName>
    <definedName name="ev_ebdit01" localSheetId="26">#REF!</definedName>
    <definedName name="ev_ebdit01" localSheetId="9">#REF!</definedName>
    <definedName name="ev_ebdit01" localSheetId="2">#REF!</definedName>
    <definedName name="ev_ebdit01" localSheetId="29">#REF!</definedName>
    <definedName name="ev_ebdit01">#REF!</definedName>
    <definedName name="ev_ebdit02" localSheetId="4">#REF!</definedName>
    <definedName name="ev_ebdit02" localSheetId="16">#REF!</definedName>
    <definedName name="ev_ebdit02" localSheetId="23">#REF!</definedName>
    <definedName name="ev_ebdit02" localSheetId="5">#REF!</definedName>
    <definedName name="ev_ebdit02" localSheetId="26">#REF!</definedName>
    <definedName name="ev_ebdit02" localSheetId="9">#REF!</definedName>
    <definedName name="ev_ebdit02" localSheetId="2">#REF!</definedName>
    <definedName name="ev_ebdit02" localSheetId="29">#REF!</definedName>
    <definedName name="ev_ebdit02">#REF!</definedName>
    <definedName name="ev_ebdit03">[1]CASINO2!$W$722</definedName>
    <definedName name="ev_ebdit99" localSheetId="4">#REF!</definedName>
    <definedName name="ev_ebdit99" localSheetId="16">#REF!</definedName>
    <definedName name="ev_ebdit99" localSheetId="23">#REF!</definedName>
    <definedName name="ev_ebdit99" localSheetId="5">#REF!</definedName>
    <definedName name="ev_ebdit99" localSheetId="26">#REF!</definedName>
    <definedName name="ev_ebdit99" localSheetId="9">#REF!</definedName>
    <definedName name="ev_ebdit99" localSheetId="2">#REF!</definedName>
    <definedName name="ev_ebdit99" localSheetId="29">#REF!</definedName>
    <definedName name="ev_ebdit99">#REF!</definedName>
    <definedName name="ev_ebit00" localSheetId="4">#REF!</definedName>
    <definedName name="ev_ebit00" localSheetId="16">#REF!</definedName>
    <definedName name="ev_ebit00" localSheetId="23">#REF!</definedName>
    <definedName name="ev_ebit00" localSheetId="5">#REF!</definedName>
    <definedName name="ev_ebit00" localSheetId="26">#REF!</definedName>
    <definedName name="ev_ebit00" localSheetId="9">#REF!</definedName>
    <definedName name="ev_ebit00" localSheetId="2">#REF!</definedName>
    <definedName name="ev_ebit00" localSheetId="29">#REF!</definedName>
    <definedName name="ev_ebit00">#REF!</definedName>
    <definedName name="ev_ebit01" localSheetId="4">#REF!</definedName>
    <definedName name="ev_ebit01" localSheetId="16">#REF!</definedName>
    <definedName name="ev_ebit01" localSheetId="23">#REF!</definedName>
    <definedName name="ev_ebit01" localSheetId="5">#REF!</definedName>
    <definedName name="ev_ebit01" localSheetId="26">#REF!</definedName>
    <definedName name="ev_ebit01" localSheetId="9">#REF!</definedName>
    <definedName name="ev_ebit01" localSheetId="2">#REF!</definedName>
    <definedName name="ev_ebit01" localSheetId="29">#REF!</definedName>
    <definedName name="ev_ebit01">#REF!</definedName>
    <definedName name="ev_ebit96" localSheetId="4">#REF!</definedName>
    <definedName name="ev_ebit96" localSheetId="16">#REF!</definedName>
    <definedName name="ev_ebit96" localSheetId="23">#REF!</definedName>
    <definedName name="ev_ebit96" localSheetId="5">#REF!</definedName>
    <definedName name="ev_ebit96" localSheetId="26">#REF!</definedName>
    <definedName name="ev_ebit96" localSheetId="9">#REF!</definedName>
    <definedName name="ev_ebit96" localSheetId="2">#REF!</definedName>
    <definedName name="ev_ebit96" localSheetId="29">#REF!</definedName>
    <definedName name="ev_ebit96">#REF!</definedName>
    <definedName name="ev_ebit97" localSheetId="4">#REF!</definedName>
    <definedName name="ev_ebit97" localSheetId="16">#REF!</definedName>
    <definedName name="ev_ebit97" localSheetId="23">#REF!</definedName>
    <definedName name="ev_ebit97" localSheetId="5">#REF!</definedName>
    <definedName name="ev_ebit97" localSheetId="26">#REF!</definedName>
    <definedName name="ev_ebit97" localSheetId="9">#REF!</definedName>
    <definedName name="ev_ebit97" localSheetId="2">#REF!</definedName>
    <definedName name="ev_ebit97" localSheetId="29">#REF!</definedName>
    <definedName name="ev_ebit97">#REF!</definedName>
    <definedName name="ev_ebit98" localSheetId="4">#REF!</definedName>
    <definedName name="ev_ebit98" localSheetId="16">#REF!</definedName>
    <definedName name="ev_ebit98" localSheetId="23">#REF!</definedName>
    <definedName name="ev_ebit98" localSheetId="5">#REF!</definedName>
    <definedName name="ev_ebit98" localSheetId="26">#REF!</definedName>
    <definedName name="ev_ebit98" localSheetId="9">#REF!</definedName>
    <definedName name="ev_ebit98" localSheetId="2">#REF!</definedName>
    <definedName name="ev_ebit98" localSheetId="29">#REF!</definedName>
    <definedName name="ev_ebit98">#REF!</definedName>
    <definedName name="ev_ebit99" localSheetId="4">#REF!</definedName>
    <definedName name="ev_ebit99" localSheetId="16">#REF!</definedName>
    <definedName name="ev_ebit99" localSheetId="23">#REF!</definedName>
    <definedName name="ev_ebit99" localSheetId="5">#REF!</definedName>
    <definedName name="ev_ebit99" localSheetId="26">#REF!</definedName>
    <definedName name="ev_ebit99" localSheetId="9">#REF!</definedName>
    <definedName name="ev_ebit99" localSheetId="2">#REF!</definedName>
    <definedName name="ev_ebit99" localSheetId="29">#REF!</definedName>
    <definedName name="ev_ebit99">#REF!</definedName>
    <definedName name="ev_opfcf00" localSheetId="4">#REF!</definedName>
    <definedName name="ev_opfcf00" localSheetId="16">#REF!</definedName>
    <definedName name="ev_opfcf00" localSheetId="23">#REF!</definedName>
    <definedName name="ev_opfcf00" localSheetId="5">#REF!</definedName>
    <definedName name="ev_opfcf00" localSheetId="26">#REF!</definedName>
    <definedName name="ev_opfcf00" localSheetId="9">#REF!</definedName>
    <definedName name="ev_opfcf00" localSheetId="2">#REF!</definedName>
    <definedName name="ev_opfcf00" localSheetId="29">#REF!</definedName>
    <definedName name="ev_opfcf00">#REF!</definedName>
    <definedName name="ev_opfcf01" localSheetId="4">#REF!</definedName>
    <definedName name="ev_opfcf01" localSheetId="16">#REF!</definedName>
    <definedName name="ev_opfcf01" localSheetId="23">#REF!</definedName>
    <definedName name="ev_opfcf01" localSheetId="5">#REF!</definedName>
    <definedName name="ev_opfcf01" localSheetId="26">#REF!</definedName>
    <definedName name="ev_opfcf01" localSheetId="9">#REF!</definedName>
    <definedName name="ev_opfcf01" localSheetId="2">#REF!</definedName>
    <definedName name="ev_opfcf01" localSheetId="29">#REF!</definedName>
    <definedName name="ev_opfcf01">#REF!</definedName>
    <definedName name="ev_opfcf02" localSheetId="4">#REF!</definedName>
    <definedName name="ev_opfcf02" localSheetId="16">#REF!</definedName>
    <definedName name="ev_opfcf02" localSheetId="23">#REF!</definedName>
    <definedName name="ev_opfcf02" localSheetId="5">#REF!</definedName>
    <definedName name="ev_opfcf02" localSheetId="26">#REF!</definedName>
    <definedName name="ev_opfcf02" localSheetId="9">#REF!</definedName>
    <definedName name="ev_opfcf02" localSheetId="2">#REF!</definedName>
    <definedName name="ev_opfcf02" localSheetId="29">#REF!</definedName>
    <definedName name="ev_opfcf02">#REF!</definedName>
    <definedName name="ev_opfcf03">[1]CASINO2!$W$724</definedName>
    <definedName name="ev_opfcf95" localSheetId="4">#REF!</definedName>
    <definedName name="ev_opfcf95" localSheetId="16">#REF!</definedName>
    <definedName name="ev_opfcf95" localSheetId="23">#REF!</definedName>
    <definedName name="ev_opfcf95" localSheetId="5">#REF!</definedName>
    <definedName name="ev_opfcf95" localSheetId="26">#REF!</definedName>
    <definedName name="ev_opfcf95" localSheetId="9">#REF!</definedName>
    <definedName name="ev_opfcf95" localSheetId="2">#REF!</definedName>
    <definedName name="ev_opfcf95" localSheetId="29">#REF!</definedName>
    <definedName name="ev_opfcf95">#REF!</definedName>
    <definedName name="ev_opfcf99" localSheetId="4">#REF!</definedName>
    <definedName name="ev_opfcf99" localSheetId="16">#REF!</definedName>
    <definedName name="ev_opfcf99" localSheetId="23">#REF!</definedName>
    <definedName name="ev_opfcf99" localSheetId="5">#REF!</definedName>
    <definedName name="ev_opfcf99" localSheetId="26">#REF!</definedName>
    <definedName name="ev_opfcf99" localSheetId="9">#REF!</definedName>
    <definedName name="ev_opfcf99" localSheetId="2">#REF!</definedName>
    <definedName name="ev_opfcf99" localSheetId="29">#REF!</definedName>
    <definedName name="ev_opfcf99">#REF!</definedName>
    <definedName name="ev_s00" localSheetId="4">#REF!</definedName>
    <definedName name="ev_s00" localSheetId="16">#REF!</definedName>
    <definedName name="ev_s00" localSheetId="23">#REF!</definedName>
    <definedName name="ev_s00" localSheetId="5">#REF!</definedName>
    <definedName name="ev_s00" localSheetId="26">#REF!</definedName>
    <definedName name="ev_s00" localSheetId="9">#REF!</definedName>
    <definedName name="ev_s00" localSheetId="2">#REF!</definedName>
    <definedName name="ev_s00" localSheetId="29">#REF!</definedName>
    <definedName name="ev_s00">#REF!</definedName>
    <definedName name="ev_s01" localSheetId="4">#REF!</definedName>
    <definedName name="ev_s01" localSheetId="16">#REF!</definedName>
    <definedName name="ev_s01" localSheetId="23">#REF!</definedName>
    <definedName name="ev_s01" localSheetId="5">#REF!</definedName>
    <definedName name="ev_s01" localSheetId="26">#REF!</definedName>
    <definedName name="ev_s01" localSheetId="9">#REF!</definedName>
    <definedName name="ev_s01" localSheetId="2">#REF!</definedName>
    <definedName name="ev_s01" localSheetId="29">#REF!</definedName>
    <definedName name="ev_s01">#REF!</definedName>
    <definedName name="ev_s02">[1]CASINO2!$V$721</definedName>
    <definedName name="ev_s03">[1]CASINO2!$W$721</definedName>
    <definedName name="ev_s99" localSheetId="4">#REF!</definedName>
    <definedName name="ev_s99" localSheetId="16">#REF!</definedName>
    <definedName name="ev_s99" localSheetId="23">#REF!</definedName>
    <definedName name="ev_s99" localSheetId="5">#REF!</definedName>
    <definedName name="ev_s99" localSheetId="26">#REF!</definedName>
    <definedName name="ev_s99" localSheetId="9">#REF!</definedName>
    <definedName name="ev_s99" localSheetId="2">#REF!</definedName>
    <definedName name="ev_s99" localSheetId="29">#REF!</definedName>
    <definedName name="ev_s99">#REF!</definedName>
    <definedName name="ev_sqm00" localSheetId="4">#REF!</definedName>
    <definedName name="ev_sqm00" localSheetId="16">#REF!</definedName>
    <definedName name="ev_sqm00" localSheetId="23">#REF!</definedName>
    <definedName name="ev_sqm00" localSheetId="5">#REF!</definedName>
    <definedName name="ev_sqm00" localSheetId="26">#REF!</definedName>
    <definedName name="ev_sqm00" localSheetId="9">#REF!</definedName>
    <definedName name="ev_sqm00" localSheetId="2">#REF!</definedName>
    <definedName name="ev_sqm00" localSheetId="29">#REF!</definedName>
    <definedName name="ev_sqm00">#REF!</definedName>
    <definedName name="ev_sqm01" localSheetId="4">#REF!</definedName>
    <definedName name="ev_sqm01" localSheetId="16">#REF!</definedName>
    <definedName name="ev_sqm01" localSheetId="23">#REF!</definedName>
    <definedName name="ev_sqm01" localSheetId="5">#REF!</definedName>
    <definedName name="ev_sqm01" localSheetId="26">#REF!</definedName>
    <definedName name="ev_sqm01" localSheetId="9">#REF!</definedName>
    <definedName name="ev_sqm01" localSheetId="2">#REF!</definedName>
    <definedName name="ev_sqm01" localSheetId="29">#REF!</definedName>
    <definedName name="ev_sqm01">#REF!</definedName>
    <definedName name="ev_sqm02" localSheetId="4">#REF!</definedName>
    <definedName name="ev_sqm02" localSheetId="16">#REF!</definedName>
    <definedName name="ev_sqm02" localSheetId="23">#REF!</definedName>
    <definedName name="ev_sqm02" localSheetId="5">#REF!</definedName>
    <definedName name="ev_sqm02" localSheetId="26">#REF!</definedName>
    <definedName name="ev_sqm02" localSheetId="9">#REF!</definedName>
    <definedName name="ev_sqm02" localSheetId="2">#REF!</definedName>
    <definedName name="ev_sqm02" localSheetId="29">#REF!</definedName>
    <definedName name="ev_sqm02">#REF!</definedName>
    <definedName name="ev_sqm03">[1]CASINO2!$W$725</definedName>
    <definedName name="ev_sqm99" localSheetId="4">#REF!</definedName>
    <definedName name="ev_sqm99" localSheetId="16">#REF!</definedName>
    <definedName name="ev_sqm99" localSheetId="23">#REF!</definedName>
    <definedName name="ev_sqm99" localSheetId="5">#REF!</definedName>
    <definedName name="ev_sqm99" localSheetId="26">#REF!</definedName>
    <definedName name="ev_sqm99" localSheetId="9">#REF!</definedName>
    <definedName name="ev_sqm99" localSheetId="2">#REF!</definedName>
    <definedName name="ev_sqm99" localSheetId="29">#REF!</definedName>
    <definedName name="ev_sqm99">#REF!</definedName>
    <definedName name="evnci_00" localSheetId="4">#REF!</definedName>
    <definedName name="evnci_00" localSheetId="16">#REF!</definedName>
    <definedName name="evnci_00" localSheetId="23">#REF!</definedName>
    <definedName name="evnci_00" localSheetId="5">#REF!</definedName>
    <definedName name="evnci_00" localSheetId="26">#REF!</definedName>
    <definedName name="evnci_00" localSheetId="9">#REF!</definedName>
    <definedName name="evnci_00" localSheetId="2">#REF!</definedName>
    <definedName name="evnci_00" localSheetId="29">#REF!</definedName>
    <definedName name="evnci_00">#REF!</definedName>
    <definedName name="evnci_01" localSheetId="4">#REF!</definedName>
    <definedName name="evnci_01" localSheetId="16">#REF!</definedName>
    <definedName name="evnci_01" localSheetId="23">#REF!</definedName>
    <definedName name="evnci_01" localSheetId="5">#REF!</definedName>
    <definedName name="evnci_01" localSheetId="26">#REF!</definedName>
    <definedName name="evnci_01" localSheetId="9">#REF!</definedName>
    <definedName name="evnci_01" localSheetId="2">#REF!</definedName>
    <definedName name="evnci_01" localSheetId="29">#REF!</definedName>
    <definedName name="evnci_01">#REF!</definedName>
    <definedName name="evnci_02" localSheetId="4">#REF!</definedName>
    <definedName name="evnci_02" localSheetId="16">#REF!</definedName>
    <definedName name="evnci_02" localSheetId="23">#REF!</definedName>
    <definedName name="evnci_02" localSheetId="5">#REF!</definedName>
    <definedName name="evnci_02" localSheetId="26">#REF!</definedName>
    <definedName name="evnci_02" localSheetId="9">#REF!</definedName>
    <definedName name="evnci_02" localSheetId="2">#REF!</definedName>
    <definedName name="evnci_02" localSheetId="29">#REF!</definedName>
    <definedName name="evnci_02">#REF!</definedName>
    <definedName name="evnci_03">[1]CASINO2!$W$727</definedName>
    <definedName name="evnci_91" localSheetId="4">#REF!</definedName>
    <definedName name="evnci_91" localSheetId="16">#REF!</definedName>
    <definedName name="evnci_91" localSheetId="23">#REF!</definedName>
    <definedName name="evnci_91" localSheetId="5">#REF!</definedName>
    <definedName name="evnci_91" localSheetId="26">#REF!</definedName>
    <definedName name="evnci_91" localSheetId="9">#REF!</definedName>
    <definedName name="evnci_91" localSheetId="2">#REF!</definedName>
    <definedName name="evnci_91" localSheetId="29">#REF!</definedName>
    <definedName name="evnci_91">#REF!</definedName>
    <definedName name="evnci_92" localSheetId="4">#REF!</definedName>
    <definedName name="evnci_92" localSheetId="16">#REF!</definedName>
    <definedName name="evnci_92" localSheetId="23">#REF!</definedName>
    <definedName name="evnci_92" localSheetId="5">#REF!</definedName>
    <definedName name="evnci_92" localSheetId="26">#REF!</definedName>
    <definedName name="evnci_92" localSheetId="9">#REF!</definedName>
    <definedName name="evnci_92" localSheetId="2">#REF!</definedName>
    <definedName name="evnci_92" localSheetId="29">#REF!</definedName>
    <definedName name="evnci_92">#REF!</definedName>
    <definedName name="evnci_93" localSheetId="4">#REF!</definedName>
    <definedName name="evnci_93" localSheetId="16">#REF!</definedName>
    <definedName name="evnci_93" localSheetId="23">#REF!</definedName>
    <definedName name="evnci_93" localSheetId="5">#REF!</definedName>
    <definedName name="evnci_93" localSheetId="26">#REF!</definedName>
    <definedName name="evnci_93" localSheetId="9">#REF!</definedName>
    <definedName name="evnci_93" localSheetId="2">#REF!</definedName>
    <definedName name="evnci_93" localSheetId="29">#REF!</definedName>
    <definedName name="evnci_93">#REF!</definedName>
    <definedName name="evnci_94" localSheetId="4">#REF!</definedName>
    <definedName name="evnci_94" localSheetId="16">#REF!</definedName>
    <definedName name="evnci_94" localSheetId="23">#REF!</definedName>
    <definedName name="evnci_94" localSheetId="5">#REF!</definedName>
    <definedName name="evnci_94" localSheetId="26">#REF!</definedName>
    <definedName name="evnci_94" localSheetId="9">#REF!</definedName>
    <definedName name="evnci_94" localSheetId="2">#REF!</definedName>
    <definedName name="evnci_94" localSheetId="29">#REF!</definedName>
    <definedName name="evnci_94">#REF!</definedName>
    <definedName name="evnci_95" localSheetId="4">#REF!</definedName>
    <definedName name="evnci_95" localSheetId="16">#REF!</definedName>
    <definedName name="evnci_95" localSheetId="23">#REF!</definedName>
    <definedName name="evnci_95" localSheetId="5">#REF!</definedName>
    <definedName name="evnci_95" localSheetId="26">#REF!</definedName>
    <definedName name="evnci_95" localSheetId="9">#REF!</definedName>
    <definedName name="evnci_95" localSheetId="2">#REF!</definedName>
    <definedName name="evnci_95" localSheetId="29">#REF!</definedName>
    <definedName name="evnci_95">#REF!</definedName>
    <definedName name="evnci_96" localSheetId="4">#REF!</definedName>
    <definedName name="evnci_96" localSheetId="16">#REF!</definedName>
    <definedName name="evnci_96" localSheetId="23">#REF!</definedName>
    <definedName name="evnci_96" localSheetId="5">#REF!</definedName>
    <definedName name="evnci_96" localSheetId="26">#REF!</definedName>
    <definedName name="evnci_96" localSheetId="9">#REF!</definedName>
    <definedName name="evnci_96" localSheetId="2">#REF!</definedName>
    <definedName name="evnci_96" localSheetId="29">#REF!</definedName>
    <definedName name="evnci_96">#REF!</definedName>
    <definedName name="evnci_97" localSheetId="4">#REF!</definedName>
    <definedName name="evnci_97" localSheetId="16">#REF!</definedName>
    <definedName name="evnci_97" localSheetId="23">#REF!</definedName>
    <definedName name="evnci_97" localSheetId="5">#REF!</definedName>
    <definedName name="evnci_97" localSheetId="26">#REF!</definedName>
    <definedName name="evnci_97" localSheetId="9">#REF!</definedName>
    <definedName name="evnci_97" localSheetId="2">#REF!</definedName>
    <definedName name="evnci_97" localSheetId="29">#REF!</definedName>
    <definedName name="evnci_97">#REF!</definedName>
    <definedName name="evnci_98" localSheetId="4">#REF!</definedName>
    <definedName name="evnci_98" localSheetId="16">#REF!</definedName>
    <definedName name="evnci_98" localSheetId="23">#REF!</definedName>
    <definedName name="evnci_98" localSheetId="5">#REF!</definedName>
    <definedName name="evnci_98" localSheetId="26">#REF!</definedName>
    <definedName name="evnci_98" localSheetId="9">#REF!</definedName>
    <definedName name="evnci_98" localSheetId="2">#REF!</definedName>
    <definedName name="evnci_98" localSheetId="29">#REF!</definedName>
    <definedName name="evnci_98">#REF!</definedName>
    <definedName name="evnci_99" localSheetId="4">#REF!</definedName>
    <definedName name="evnci_99" localSheetId="16">#REF!</definedName>
    <definedName name="evnci_99" localSheetId="23">#REF!</definedName>
    <definedName name="evnci_99" localSheetId="5">#REF!</definedName>
    <definedName name="evnci_99" localSheetId="26">#REF!</definedName>
    <definedName name="evnci_99" localSheetId="9">#REF!</definedName>
    <definedName name="evnci_99" localSheetId="2">#REF!</definedName>
    <definedName name="evnci_99" localSheetId="29">#REF!</definedName>
    <definedName name="evnci_99">#REF!</definedName>
    <definedName name="Excess_cash">'[8]Invested capital_VDF'!$C$5:$AE$5</definedName>
    <definedName name="EXIT" localSheetId="4">#REF!</definedName>
    <definedName name="EXIT" localSheetId="16">#REF!</definedName>
    <definedName name="EXIT" localSheetId="23">#REF!</definedName>
    <definedName name="EXIT" localSheetId="5">#REF!</definedName>
    <definedName name="EXIT" localSheetId="26">#REF!</definedName>
    <definedName name="EXIT" localSheetId="9">#REF!</definedName>
    <definedName name="EXIT" localSheetId="2">#REF!</definedName>
    <definedName name="EXIT" localSheetId="29">#REF!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6">#REF!</definedName>
    <definedName name="Extrao" localSheetId="23">#REF!</definedName>
    <definedName name="Extrao" localSheetId="5">#REF!</definedName>
    <definedName name="Extrao" localSheetId="26">#REF!</definedName>
    <definedName name="Extrao" localSheetId="9">#REF!</definedName>
    <definedName name="Extrao" localSheetId="2">#REF!</definedName>
    <definedName name="Extrao" localSheetId="29">#REF!</definedName>
    <definedName name="Extrao">#REF!</definedName>
    <definedName name="Extraordinary_Expenses" localSheetId="4">#REF!</definedName>
    <definedName name="Extraordinary_Expenses" localSheetId="16">#REF!</definedName>
    <definedName name="Extraordinary_Expenses" localSheetId="23">#REF!</definedName>
    <definedName name="Extraordinary_Expenses" localSheetId="5">#REF!</definedName>
    <definedName name="Extraordinary_Expenses" localSheetId="26">#REF!</definedName>
    <definedName name="Extraordinary_Expenses" localSheetId="9">#REF!</definedName>
    <definedName name="Extraordinary_Expenses" localSheetId="2">#REF!</definedName>
    <definedName name="Extraordinary_Expenses" localSheetId="29">#REF!</definedName>
    <definedName name="Extraordinary_Expenses">#REF!</definedName>
    <definedName name="Extraordinary_Income" localSheetId="4">#REF!</definedName>
    <definedName name="Extraordinary_Income" localSheetId="16">#REF!</definedName>
    <definedName name="Extraordinary_Income" localSheetId="23">#REF!</definedName>
    <definedName name="Extraordinary_Income" localSheetId="5">#REF!</definedName>
    <definedName name="Extraordinary_Income" localSheetId="26">#REF!</definedName>
    <definedName name="Extraordinary_Income" localSheetId="9">#REF!</definedName>
    <definedName name="Extraordinary_Income" localSheetId="2">#REF!</definedName>
    <definedName name="Extraordinary_Income" localSheetId="29">#REF!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6">[18]Börskurser!#REF!</definedName>
    <definedName name="fas2_roic" localSheetId="23">[18]Börskurser!#REF!</definedName>
    <definedName name="fas2_roic" localSheetId="5">[18]Börskurser!#REF!</definedName>
    <definedName name="fas2_roic" localSheetId="26">[18]Börskurser!#REF!</definedName>
    <definedName name="fas2_roic" localSheetId="9">[18]Börskurser!#REF!</definedName>
    <definedName name="fas2_roic" localSheetId="2">[18]Börskurser!#REF!</definedName>
    <definedName name="fas2_roic" localSheetId="29">[18]Börskurser!#REF!</definedName>
    <definedName name="fas2_roic">[18]Börskurser!#REF!</definedName>
    <definedName name="fcf">'[3]DCF old'!$J$19:$W$19</definedName>
    <definedName name="fcf_thisyear" localSheetId="4">'[3]DCF old'!#REF!</definedName>
    <definedName name="fcf_thisyear" localSheetId="16">'[3]DCF old'!#REF!</definedName>
    <definedName name="fcf_thisyear" localSheetId="23">'[3]DCF old'!#REF!</definedName>
    <definedName name="fcf_thisyear" localSheetId="5">'[3]DCF old'!#REF!</definedName>
    <definedName name="fcf_thisyear" localSheetId="26">'[3]DCF old'!#REF!</definedName>
    <definedName name="fcf_thisyear" localSheetId="9">'[3]DCF old'!#REF!</definedName>
    <definedName name="fcf_thisyear" localSheetId="2">'[3]DCF old'!#REF!</definedName>
    <definedName name="fcf_thisyear" localSheetId="29">'[3]DCF old'!#REF!</definedName>
    <definedName name="fcf_thisyear">'[3]DCF old'!#REF!</definedName>
    <definedName name="fcfaver" localSheetId="4">'[3]DCF old'!#REF!</definedName>
    <definedName name="fcfaver" localSheetId="16">'[3]DCF old'!#REF!</definedName>
    <definedName name="fcfaver" localSheetId="23">'[3]DCF old'!#REF!</definedName>
    <definedName name="fcfaver" localSheetId="5">'[3]DCF old'!#REF!</definedName>
    <definedName name="fcfaver" localSheetId="26">'[3]DCF old'!#REF!</definedName>
    <definedName name="fcfaver" localSheetId="9">'[3]DCF old'!#REF!</definedName>
    <definedName name="fcfaver" localSheetId="2">'[3]DCF old'!#REF!</definedName>
    <definedName name="fcfaver" localSheetId="29">'[3]DCF old'!#REF!</definedName>
    <definedName name="fcfaver">'[3]DCF old'!#REF!</definedName>
    <definedName name="fcfg" localSheetId="4">'[3]DCF old'!#REF!</definedName>
    <definedName name="fcfg" localSheetId="16">'[3]DCF old'!#REF!</definedName>
    <definedName name="fcfg" localSheetId="23">'[3]DCF old'!#REF!</definedName>
    <definedName name="fcfg" localSheetId="5">'[3]DCF old'!#REF!</definedName>
    <definedName name="fcfg" localSheetId="26">'[3]DCF old'!#REF!</definedName>
    <definedName name="fcfg" localSheetId="9">'[3]DCF old'!#REF!</definedName>
    <definedName name="fcfg" localSheetId="2">'[3]DCF old'!#REF!</definedName>
    <definedName name="fcfg" localSheetId="29">'[3]DCF old'!#REF!</definedName>
    <definedName name="fcfg">'[3]DCF old'!#REF!</definedName>
    <definedName name="fcfps" localSheetId="4">'[3]DCF old'!#REF!</definedName>
    <definedName name="fcfps" localSheetId="16">'[3]DCF old'!#REF!</definedName>
    <definedName name="fcfps" localSheetId="23">'[3]DCF old'!#REF!</definedName>
    <definedName name="fcfps" localSheetId="5">'[3]DCF old'!#REF!</definedName>
    <definedName name="fcfps" localSheetId="26">'[3]DCF old'!#REF!</definedName>
    <definedName name="fcfps" localSheetId="9">'[3]DCF old'!#REF!</definedName>
    <definedName name="fcfps" localSheetId="2">'[3]DCF old'!#REF!</definedName>
    <definedName name="fcfps" localSheetId="29">'[3]DCF old'!#REF!</definedName>
    <definedName name="fcfps">'[3]DCF old'!#REF!</definedName>
    <definedName name="fcfps_stax" localSheetId="4">'[3]DCF old'!#REF!</definedName>
    <definedName name="fcfps_stax" localSheetId="16">'[3]DCF old'!#REF!</definedName>
    <definedName name="fcfps_stax" localSheetId="23">'[3]DCF old'!#REF!</definedName>
    <definedName name="fcfps_stax" localSheetId="5">'[3]DCF old'!#REF!</definedName>
    <definedName name="fcfps_stax" localSheetId="26">'[3]DCF old'!#REF!</definedName>
    <definedName name="fcfps_stax" localSheetId="9">'[3]DCF old'!#REF!</definedName>
    <definedName name="fcfps_stax" localSheetId="2">'[3]DCF old'!#REF!</definedName>
    <definedName name="fcfps_stax" localSheetId="29">'[3]DCF old'!#REF!</definedName>
    <definedName name="fcfps_stax">'[3]DCF old'!#REF!</definedName>
    <definedName name="fcfps_tax" localSheetId="4">'[3]DCF old'!#REF!</definedName>
    <definedName name="fcfps_tax" localSheetId="16">'[3]DCF old'!#REF!</definedName>
    <definedName name="fcfps_tax" localSheetId="23">'[3]DCF old'!#REF!</definedName>
    <definedName name="fcfps_tax" localSheetId="5">'[3]DCF old'!#REF!</definedName>
    <definedName name="fcfps_tax" localSheetId="26">'[3]DCF old'!#REF!</definedName>
    <definedName name="fcfps_tax" localSheetId="9">'[3]DCF old'!#REF!</definedName>
    <definedName name="fcfps_tax" localSheetId="2">'[3]DCF old'!#REF!</definedName>
    <definedName name="fcfps_tax" localSheetId="29">'[3]DCF old'!#REF!</definedName>
    <definedName name="fcfps_tax">'[3]DCF old'!#REF!</definedName>
    <definedName name="FGHFG">#N/A</definedName>
    <definedName name="FIGGE" localSheetId="4">#REF!</definedName>
    <definedName name="FIGGE" localSheetId="16">#REF!</definedName>
    <definedName name="FIGGE" localSheetId="23">#REF!</definedName>
    <definedName name="FIGGE" localSheetId="5">#REF!</definedName>
    <definedName name="FIGGE" localSheetId="26">#REF!</definedName>
    <definedName name="FIGGE" localSheetId="9">#REF!</definedName>
    <definedName name="FIGGE" localSheetId="2">#REF!</definedName>
    <definedName name="FIGGE" localSheetId="29">#REF!</definedName>
    <definedName name="FIGGE">#REF!</definedName>
    <definedName name="Finaldiv" localSheetId="4">#REF!</definedName>
    <definedName name="Finaldiv" localSheetId="16">#REF!</definedName>
    <definedName name="Finaldiv" localSheetId="23">#REF!</definedName>
    <definedName name="Finaldiv" localSheetId="5">#REF!</definedName>
    <definedName name="Finaldiv" localSheetId="26">#REF!</definedName>
    <definedName name="Finaldiv" localSheetId="9">#REF!</definedName>
    <definedName name="Finaldiv" localSheetId="2">#REF!</definedName>
    <definedName name="Finaldiv" localSheetId="29">#REF!</definedName>
    <definedName name="Finaldiv">#REF!</definedName>
    <definedName name="findata_bs" localSheetId="4">#REF!</definedName>
    <definedName name="findata_bs" localSheetId="16">#REF!</definedName>
    <definedName name="findata_bs" localSheetId="23">#REF!</definedName>
    <definedName name="findata_bs" localSheetId="5">#REF!</definedName>
    <definedName name="findata_bs" localSheetId="26">#REF!</definedName>
    <definedName name="findata_bs" localSheetId="9">#REF!</definedName>
    <definedName name="findata_bs" localSheetId="2">#REF!</definedName>
    <definedName name="findata_bs" localSheetId="29">#REF!</definedName>
    <definedName name="findata_bs">#REF!</definedName>
    <definedName name="findata_fr" localSheetId="4">#REF!</definedName>
    <definedName name="findata_fr" localSheetId="16">#REF!</definedName>
    <definedName name="findata_fr" localSheetId="23">#REF!</definedName>
    <definedName name="findata_fr" localSheetId="5">#REF!</definedName>
    <definedName name="findata_fr" localSheetId="26">#REF!</definedName>
    <definedName name="findata_fr" localSheetId="9">#REF!</definedName>
    <definedName name="findata_fr" localSheetId="2">#REF!</definedName>
    <definedName name="findata_fr" localSheetId="29">#REF!</definedName>
    <definedName name="findata_fr">#REF!</definedName>
    <definedName name="findata_is" localSheetId="4">#REF!</definedName>
    <definedName name="findata_is" localSheetId="16">#REF!</definedName>
    <definedName name="findata_is" localSheetId="23">#REF!</definedName>
    <definedName name="findata_is" localSheetId="5">#REF!</definedName>
    <definedName name="findata_is" localSheetId="26">#REF!</definedName>
    <definedName name="findata_is" localSheetId="9">#REF!</definedName>
    <definedName name="findata_is" localSheetId="2">#REF!</definedName>
    <definedName name="findata_is" localSheetId="29">#REF!</definedName>
    <definedName name="findata_is">#REF!</definedName>
    <definedName name="findata_qdata" localSheetId="4">#REF!</definedName>
    <definedName name="findata_qdata" localSheetId="16">#REF!</definedName>
    <definedName name="findata_qdata" localSheetId="23">#REF!</definedName>
    <definedName name="findata_qdata" localSheetId="5">#REF!</definedName>
    <definedName name="findata_qdata" localSheetId="26">#REF!</definedName>
    <definedName name="findata_qdata" localSheetId="9">#REF!</definedName>
    <definedName name="findata_qdata" localSheetId="2">#REF!</definedName>
    <definedName name="findata_qdata" localSheetId="29">#REF!</definedName>
    <definedName name="findata_qdata">#REF!</definedName>
    <definedName name="findata_stock" localSheetId="4">#REF!</definedName>
    <definedName name="findata_stock" localSheetId="16">#REF!</definedName>
    <definedName name="findata_stock" localSheetId="23">#REF!</definedName>
    <definedName name="findata_stock" localSheetId="5">#REF!</definedName>
    <definedName name="findata_stock" localSheetId="26">#REF!</definedName>
    <definedName name="findata_stock" localSheetId="9">#REF!</definedName>
    <definedName name="findata_stock" localSheetId="2">#REF!</definedName>
    <definedName name="findata_stock" localSheetId="29">#REF!</definedName>
    <definedName name="findata_stock">#REF!</definedName>
    <definedName name="First_code" localSheetId="4">#REF!</definedName>
    <definedName name="First_code" localSheetId="16">#REF!</definedName>
    <definedName name="First_code" localSheetId="23">#REF!</definedName>
    <definedName name="First_code" localSheetId="5">#REF!</definedName>
    <definedName name="First_code" localSheetId="26">#REF!</definedName>
    <definedName name="First_code" localSheetId="9">#REF!</definedName>
    <definedName name="First_code" localSheetId="2">#REF!</definedName>
    <definedName name="First_code" localSheetId="29">#REF!</definedName>
    <definedName name="First_code">#REF!</definedName>
    <definedName name="First_DT" localSheetId="4">#REF!</definedName>
    <definedName name="First_DT" localSheetId="16">#REF!</definedName>
    <definedName name="First_DT" localSheetId="23">#REF!</definedName>
    <definedName name="First_DT" localSheetId="5">#REF!</definedName>
    <definedName name="First_DT" localSheetId="26">#REF!</definedName>
    <definedName name="First_DT" localSheetId="9">#REF!</definedName>
    <definedName name="First_DT" localSheetId="2">#REF!</definedName>
    <definedName name="First_DT" localSheetId="29">#REF!</definedName>
    <definedName name="First_DT">#REF!</definedName>
    <definedName name="first_est" localSheetId="4">#REF!</definedName>
    <definedName name="first_est" localSheetId="16">#REF!</definedName>
    <definedName name="first_est" localSheetId="23">#REF!</definedName>
    <definedName name="first_est" localSheetId="5">#REF!</definedName>
    <definedName name="first_est" localSheetId="26">#REF!</definedName>
    <definedName name="first_est" localSheetId="9">#REF!</definedName>
    <definedName name="first_est" localSheetId="2">#REF!</definedName>
    <definedName name="first_est" localSheetId="29">#REF!</definedName>
    <definedName name="first_est">#REF!</definedName>
    <definedName name="firstprognosticyear" localSheetId="4">'[3]DCF old'!#REF!</definedName>
    <definedName name="firstprognosticyear" localSheetId="16">'[3]DCF old'!#REF!</definedName>
    <definedName name="firstprognosticyear" localSheetId="23">'[3]DCF old'!#REF!</definedName>
    <definedName name="firstprognosticyear" localSheetId="5">'[3]DCF old'!#REF!</definedName>
    <definedName name="firstprognosticyear" localSheetId="26">'[3]DCF old'!#REF!</definedName>
    <definedName name="firstprognosticyear" localSheetId="9">'[3]DCF old'!#REF!</definedName>
    <definedName name="firstprognosticyear" localSheetId="2">'[3]DCF old'!#REF!</definedName>
    <definedName name="firstprognosticyear" localSheetId="29">'[3]DCF old'!#REF!</definedName>
    <definedName name="firstprognosticyear">'[3]DCF old'!#REF!</definedName>
    <definedName name="firstyear">'[3]DCF old'!$C$12:$E$12</definedName>
    <definedName name="fix_as" localSheetId="4">'[3]DCF old'!#REF!</definedName>
    <definedName name="fix_as" localSheetId="16">'[3]DCF old'!#REF!</definedName>
    <definedName name="fix_as" localSheetId="23">'[3]DCF old'!#REF!</definedName>
    <definedName name="fix_as" localSheetId="5">'[3]DCF old'!#REF!</definedName>
    <definedName name="fix_as" localSheetId="26">'[3]DCF old'!#REF!</definedName>
    <definedName name="fix_as" localSheetId="9">'[3]DCF old'!#REF!</definedName>
    <definedName name="fix_as" localSheetId="2">'[3]DCF old'!#REF!</definedName>
    <definedName name="fix_as" localSheetId="29">'[3]DCF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6">#REF!</definedName>
    <definedName name="fixedcosts" localSheetId="23">#REF!</definedName>
    <definedName name="fixedcosts" localSheetId="5">#REF!</definedName>
    <definedName name="fixedcosts" localSheetId="26">#REF!</definedName>
    <definedName name="fixedcosts" localSheetId="9">#REF!</definedName>
    <definedName name="fixedcosts" localSheetId="2">#REF!</definedName>
    <definedName name="fixedcosts" localSheetId="29">#REF!</definedName>
    <definedName name="fixedcosts">#REF!</definedName>
    <definedName name="Fore_taxrate_NonRecLoss" localSheetId="4">#REF!</definedName>
    <definedName name="Fore_taxrate_NonRecLoss" localSheetId="16">#REF!</definedName>
    <definedName name="Fore_taxrate_NonRecLoss" localSheetId="23">#REF!</definedName>
    <definedName name="Fore_taxrate_NonRecLoss" localSheetId="5">#REF!</definedName>
    <definedName name="Fore_taxrate_NonRecLoss" localSheetId="26">#REF!</definedName>
    <definedName name="Fore_taxrate_NonRecLoss" localSheetId="9">#REF!</definedName>
    <definedName name="Fore_taxrate_NonRecLoss" localSheetId="2">#REF!</definedName>
    <definedName name="Fore_taxrate_NonRecLoss" localSheetId="29">#REF!</definedName>
    <definedName name="Fore_taxrate_NonRecLoss">#REF!</definedName>
    <definedName name="Forex_differences" localSheetId="4">#REF!</definedName>
    <definedName name="Forex_differences" localSheetId="16">#REF!</definedName>
    <definedName name="Forex_differences" localSheetId="23">#REF!</definedName>
    <definedName name="Forex_differences" localSheetId="5">#REF!</definedName>
    <definedName name="Forex_differences" localSheetId="26">#REF!</definedName>
    <definedName name="Forex_differences" localSheetId="9">#REF!</definedName>
    <definedName name="Forex_differences" localSheetId="2">#REF!</definedName>
    <definedName name="Forex_differences" localSheetId="29">#REF!</definedName>
    <definedName name="Forex_differences">#REF!</definedName>
    <definedName name="fpdata" localSheetId="4">#REF!</definedName>
    <definedName name="fpdata" localSheetId="16">#REF!</definedName>
    <definedName name="fpdata" localSheetId="23">#REF!</definedName>
    <definedName name="fpdata" localSheetId="5">#REF!</definedName>
    <definedName name="fpdata" localSheetId="26">#REF!</definedName>
    <definedName name="fpdata" localSheetId="9">#REF!</definedName>
    <definedName name="fpdata" localSheetId="2">#REF!</definedName>
    <definedName name="fpdata" localSheetId="29">#REF!</definedName>
    <definedName name="fpdata">#REF!</definedName>
    <definedName name="fptable" localSheetId="4">#REF!</definedName>
    <definedName name="fptable" localSheetId="16">#REF!</definedName>
    <definedName name="fptable" localSheetId="23">#REF!</definedName>
    <definedName name="fptable" localSheetId="5">#REF!</definedName>
    <definedName name="fptable" localSheetId="26">#REF!</definedName>
    <definedName name="fptable" localSheetId="9">#REF!</definedName>
    <definedName name="fptable" localSheetId="2">#REF!</definedName>
    <definedName name="fptable" localSheetId="29">#REF!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6">#REF!</definedName>
    <definedName name="France" localSheetId="23">#REF!</definedName>
    <definedName name="France" localSheetId="5">#REF!</definedName>
    <definedName name="France" localSheetId="26">#REF!</definedName>
    <definedName name="France" localSheetId="9">#REF!</definedName>
    <definedName name="France" localSheetId="2">#REF!</definedName>
    <definedName name="France" localSheetId="29">#REF!</definedName>
    <definedName name="France">#REF!</definedName>
    <definedName name="France_w" localSheetId="4">#REF!</definedName>
    <definedName name="France_w" localSheetId="16">#REF!</definedName>
    <definedName name="France_w" localSheetId="23">#REF!</definedName>
    <definedName name="France_w" localSheetId="5">#REF!</definedName>
    <definedName name="France_w" localSheetId="26">#REF!</definedName>
    <definedName name="France_w" localSheetId="9">#REF!</definedName>
    <definedName name="France_w" localSheetId="2">#REF!</definedName>
    <definedName name="France_w" localSheetId="29">#REF!</definedName>
    <definedName name="France_w">#REF!</definedName>
    <definedName name="Free_cash_flow">[8]DCF_VDF!$C$23:$AZ$23</definedName>
    <definedName name="Free_Float" localSheetId="4">#REF!</definedName>
    <definedName name="Free_Float" localSheetId="16">#REF!</definedName>
    <definedName name="Free_Float" localSheetId="23">#REF!</definedName>
    <definedName name="Free_Float" localSheetId="5">#REF!</definedName>
    <definedName name="Free_Float" localSheetId="26">#REF!</definedName>
    <definedName name="Free_Float" localSheetId="9">#REF!</definedName>
    <definedName name="Free_Float" localSheetId="2">#REF!</definedName>
    <definedName name="Free_Float" localSheetId="29">#REF!</definedName>
    <definedName name="Free_Float">#REF!</definedName>
    <definedName name="FREUD_CHECK_SIDE">TRUE</definedName>
    <definedName name="Freud_Company_Abbr" localSheetId="4">#REF!</definedName>
    <definedName name="Freud_Company_Abbr" localSheetId="16">#REF!</definedName>
    <definedName name="Freud_Company_Abbr" localSheetId="23">#REF!</definedName>
    <definedName name="Freud_Company_Abbr" localSheetId="5">#REF!</definedName>
    <definedName name="Freud_Company_Abbr" localSheetId="26">#REF!</definedName>
    <definedName name="Freud_Company_Abbr" localSheetId="9">#REF!</definedName>
    <definedName name="Freud_Company_Abbr" localSheetId="2">#REF!</definedName>
    <definedName name="Freud_Company_Abbr" localSheetId="29">#REF!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6">#REF!</definedName>
    <definedName name="Freud_Summ_Div" localSheetId="23">#REF!</definedName>
    <definedName name="Freud_Summ_Div" localSheetId="5">#REF!</definedName>
    <definedName name="Freud_Summ_Div" localSheetId="26">#REF!</definedName>
    <definedName name="Freud_Summ_Div" localSheetId="9">#REF!</definedName>
    <definedName name="Freud_Summ_Div" localSheetId="2">#REF!</definedName>
    <definedName name="Freud_Summ_Div" localSheetId="29">#REF!</definedName>
    <definedName name="Freud_Summ_Div">#REF!</definedName>
    <definedName name="Freud_Summ_Full" localSheetId="4">#REF!</definedName>
    <definedName name="Freud_Summ_Full" localSheetId="16">#REF!</definedName>
    <definedName name="Freud_Summ_Full" localSheetId="23">#REF!</definedName>
    <definedName name="Freud_Summ_Full" localSheetId="5">#REF!</definedName>
    <definedName name="Freud_Summ_Full" localSheetId="26">#REF!</definedName>
    <definedName name="Freud_Summ_Full" localSheetId="9">#REF!</definedName>
    <definedName name="Freud_Summ_Full" localSheetId="2">#REF!</definedName>
    <definedName name="Freud_Summ_Full" localSheetId="29">#REF!</definedName>
    <definedName name="Freud_Summ_Full">#REF!</definedName>
    <definedName name="Freud_Summ_Geog" localSheetId="4">#REF!</definedName>
    <definedName name="Freud_Summ_Geog" localSheetId="16">#REF!</definedName>
    <definedName name="Freud_Summ_Geog" localSheetId="23">#REF!</definedName>
    <definedName name="Freud_Summ_Geog" localSheetId="5">#REF!</definedName>
    <definedName name="Freud_Summ_Geog" localSheetId="26">#REF!</definedName>
    <definedName name="Freud_Summ_Geog" localSheetId="9">#REF!</definedName>
    <definedName name="Freud_Summ_Geog" localSheetId="2">#REF!</definedName>
    <definedName name="Freud_Summ_Geog" localSheetId="29">#REF!</definedName>
    <definedName name="Freud_Summ_Geog">#REF!</definedName>
    <definedName name="Freud_Summ_Half" localSheetId="4">#REF!</definedName>
    <definedName name="Freud_Summ_Half" localSheetId="16">#REF!</definedName>
    <definedName name="Freud_Summ_Half" localSheetId="23">#REF!</definedName>
    <definedName name="Freud_Summ_Half" localSheetId="5">#REF!</definedName>
    <definedName name="Freud_Summ_Half" localSheetId="26">#REF!</definedName>
    <definedName name="Freud_Summ_Half" localSheetId="9">#REF!</definedName>
    <definedName name="Freud_Summ_Half" localSheetId="2">#REF!</definedName>
    <definedName name="Freud_Summ_Half" localSheetId="29">#REF!</definedName>
    <definedName name="Freud_Summ_Half">#REF!</definedName>
    <definedName name="FREUD_SUMMARY_COMP_ABBR">"BAA"</definedName>
    <definedName name="FREUDLINK">1</definedName>
    <definedName name="fsd" localSheetId="4">#REF!</definedName>
    <definedName name="fsd" localSheetId="16">#REF!</definedName>
    <definedName name="fsd" localSheetId="23">#REF!</definedName>
    <definedName name="fsd" localSheetId="5">#REF!</definedName>
    <definedName name="fsd" localSheetId="26">#REF!</definedName>
    <definedName name="fsd" localSheetId="9">#REF!</definedName>
    <definedName name="fsd" localSheetId="2">#REF!</definedName>
    <definedName name="fsd" localSheetId="29">#REF!</definedName>
    <definedName name="fsd">#REF!</definedName>
    <definedName name="Full_Year_Figures" localSheetId="4">#REF!</definedName>
    <definedName name="Full_Year_Figures" localSheetId="16">#REF!</definedName>
    <definedName name="Full_Year_Figures" localSheetId="23">#REF!</definedName>
    <definedName name="Full_Year_Figures" localSheetId="5">#REF!</definedName>
    <definedName name="Full_Year_Figures" localSheetId="26">#REF!</definedName>
    <definedName name="Full_Year_Figures" localSheetId="9">#REF!</definedName>
    <definedName name="Full_Year_Figures" localSheetId="2">#REF!</definedName>
    <definedName name="Full_Year_Figures" localSheetId="29">#REF!</definedName>
    <definedName name="Full_Year_Figures">#REF!</definedName>
    <definedName name="fxbpe" localSheetId="4">[19]Sheet1!#REF!</definedName>
    <definedName name="fxbpe" localSheetId="16">[19]Sheet1!#REF!</definedName>
    <definedName name="fxbpe" localSheetId="23">[19]Sheet1!#REF!</definedName>
    <definedName name="fxbpe" localSheetId="5">[19]Sheet1!#REF!</definedName>
    <definedName name="fxbpe" localSheetId="26">[19]Sheet1!#REF!</definedName>
    <definedName name="fxbpe" localSheetId="9">[19]Sheet1!#REF!</definedName>
    <definedName name="fxbpe" localSheetId="2">[19]Sheet1!#REF!</definedName>
    <definedName name="fxbpe" localSheetId="29">[19]Sheet1!#REF!</definedName>
    <definedName name="fxbpe">[19]Sheet1!#REF!</definedName>
    <definedName name="fxbpep" localSheetId="4">[19]Sheet1!#REF!</definedName>
    <definedName name="fxbpep" localSheetId="16">[19]Sheet1!#REF!</definedName>
    <definedName name="fxbpep" localSheetId="23">[19]Sheet1!#REF!</definedName>
    <definedName name="fxbpep" localSheetId="5">[19]Sheet1!#REF!</definedName>
    <definedName name="fxbpep" localSheetId="26">[19]Sheet1!#REF!</definedName>
    <definedName name="fxbpep" localSheetId="9">[19]Sheet1!#REF!</definedName>
    <definedName name="fxbpep" localSheetId="2">[19]Sheet1!#REF!</definedName>
    <definedName name="fxbpep" localSheetId="29">[19]Sheet1!#REF!</definedName>
    <definedName name="fxbpep">[19]Sheet1!#REF!</definedName>
    <definedName name="fxbpna" localSheetId="4">[19]Sheet1!#REF!</definedName>
    <definedName name="fxbpna" localSheetId="16">[19]Sheet1!#REF!</definedName>
    <definedName name="fxbpna" localSheetId="23">[19]Sheet1!#REF!</definedName>
    <definedName name="fxbpna" localSheetId="5">[19]Sheet1!#REF!</definedName>
    <definedName name="fxbpna" localSheetId="26">[19]Sheet1!#REF!</definedName>
    <definedName name="fxbpna" localSheetId="9">[19]Sheet1!#REF!</definedName>
    <definedName name="fxbpna" localSheetId="2">[19]Sheet1!#REF!</definedName>
    <definedName name="fxbpna" localSheetId="29">[19]Sheet1!#REF!</definedName>
    <definedName name="fxbpna">[19]Sheet1!#REF!</definedName>
    <definedName name="fxbpnap" localSheetId="4">[19]Sheet1!#REF!</definedName>
    <definedName name="fxbpnap" localSheetId="16">[19]Sheet1!#REF!</definedName>
    <definedName name="fxbpnap" localSheetId="23">[19]Sheet1!#REF!</definedName>
    <definedName name="fxbpnap" localSheetId="5">[19]Sheet1!#REF!</definedName>
    <definedName name="fxbpnap" localSheetId="26">[19]Sheet1!#REF!</definedName>
    <definedName name="fxbpnap" localSheetId="9">[19]Sheet1!#REF!</definedName>
    <definedName name="fxbpnap" localSheetId="2">[19]Sheet1!#REF!</definedName>
    <definedName name="fxbpnap" localSheetId="29">[19]Sheet1!#REF!</definedName>
    <definedName name="fxbpnap">[19]Sheet1!#REF!</definedName>
    <definedName name="fxdm">[20]Master!$A$128:$IV$128</definedName>
    <definedName name="fxfp" localSheetId="4">[19]Sheet1!#REF!</definedName>
    <definedName name="fxfp" localSheetId="16">[19]Sheet1!#REF!</definedName>
    <definedName name="fxfp" localSheetId="23">[19]Sheet1!#REF!</definedName>
    <definedName name="fxfp" localSheetId="5">[19]Sheet1!#REF!</definedName>
    <definedName name="fxfp" localSheetId="26">[19]Sheet1!#REF!</definedName>
    <definedName name="fxfp" localSheetId="9">[19]Sheet1!#REF!</definedName>
    <definedName name="fxfp" localSheetId="2">[19]Sheet1!#REF!</definedName>
    <definedName name="fxfp" localSheetId="29">[19]Sheet1!#REF!</definedName>
    <definedName name="fxfp">[19]Sheet1!#REF!</definedName>
    <definedName name="fxfpp" localSheetId="4">[19]Sheet1!#REF!</definedName>
    <definedName name="fxfpp" localSheetId="16">[19]Sheet1!#REF!</definedName>
    <definedName name="fxfpp" localSheetId="23">[19]Sheet1!#REF!</definedName>
    <definedName name="fxfpp" localSheetId="5">[19]Sheet1!#REF!</definedName>
    <definedName name="fxfpp" localSheetId="26">[19]Sheet1!#REF!</definedName>
    <definedName name="fxfpp" localSheetId="9">[19]Sheet1!#REF!</definedName>
    <definedName name="fxfpp" localSheetId="2">[19]Sheet1!#REF!</definedName>
    <definedName name="fxfpp" localSheetId="29">[19]Sheet1!#REF!</definedName>
    <definedName name="fxfpp">[19]Sheet1!#REF!</definedName>
    <definedName name="fxoth" localSheetId="4">[19]Sheet1!#REF!</definedName>
    <definedName name="fxoth" localSheetId="16">[19]Sheet1!#REF!</definedName>
    <definedName name="fxoth" localSheetId="23">[19]Sheet1!#REF!</definedName>
    <definedName name="fxoth" localSheetId="5">[19]Sheet1!#REF!</definedName>
    <definedName name="fxoth" localSheetId="26">[19]Sheet1!#REF!</definedName>
    <definedName name="fxoth" localSheetId="9">[19]Sheet1!#REF!</definedName>
    <definedName name="fxoth" localSheetId="2">[19]Sheet1!#REF!</definedName>
    <definedName name="fxoth" localSheetId="29">[19]Sheet1!#REF!</definedName>
    <definedName name="fxoth">[19]Sheet1!#REF!</definedName>
    <definedName name="fxothp" localSheetId="4">[19]Sheet1!#REF!</definedName>
    <definedName name="fxothp" localSheetId="16">[19]Sheet1!#REF!</definedName>
    <definedName name="fxothp" localSheetId="23">[19]Sheet1!#REF!</definedName>
    <definedName name="fxothp" localSheetId="5">[19]Sheet1!#REF!</definedName>
    <definedName name="fxothp" localSheetId="26">[19]Sheet1!#REF!</definedName>
    <definedName name="fxothp" localSheetId="9">[19]Sheet1!#REF!</definedName>
    <definedName name="fxothp" localSheetId="2">[19]Sheet1!#REF!</definedName>
    <definedName name="fxothp" localSheetId="29">[19]Sheet1!#REF!</definedName>
    <definedName name="fxothp">[19]Sheet1!#REF!</definedName>
    <definedName name="fxsec" localSheetId="4">[19]Sheet1!#REF!</definedName>
    <definedName name="fxsec" localSheetId="16">[19]Sheet1!#REF!</definedName>
    <definedName name="fxsec" localSheetId="23">[19]Sheet1!#REF!</definedName>
    <definedName name="fxsec" localSheetId="5">[19]Sheet1!#REF!</definedName>
    <definedName name="fxsec" localSheetId="26">[19]Sheet1!#REF!</definedName>
    <definedName name="fxsec" localSheetId="9">[19]Sheet1!#REF!</definedName>
    <definedName name="fxsec" localSheetId="2">[19]Sheet1!#REF!</definedName>
    <definedName name="fxsec" localSheetId="29">[19]Sheet1!#REF!</definedName>
    <definedName name="fxsec">[19]Sheet1!#REF!</definedName>
    <definedName name="fxsecp" localSheetId="4">[19]Sheet1!#REF!</definedName>
    <definedName name="fxsecp" localSheetId="16">[19]Sheet1!#REF!</definedName>
    <definedName name="fxsecp" localSheetId="23">[19]Sheet1!#REF!</definedName>
    <definedName name="fxsecp" localSheetId="5">[19]Sheet1!#REF!</definedName>
    <definedName name="fxsecp" localSheetId="26">[19]Sheet1!#REF!</definedName>
    <definedName name="fxsecp" localSheetId="9">[19]Sheet1!#REF!</definedName>
    <definedName name="fxsecp" localSheetId="2">[19]Sheet1!#REF!</definedName>
    <definedName name="fxsecp" localSheetId="29">[19]Sheet1!#REF!</definedName>
    <definedName name="fxsecp">[19]Sheet1!#REF!</definedName>
    <definedName name="fxusp" localSheetId="4">[19]Sheet1!#REF!</definedName>
    <definedName name="fxusp" localSheetId="16">[19]Sheet1!#REF!</definedName>
    <definedName name="fxusp" localSheetId="23">[19]Sheet1!#REF!</definedName>
    <definedName name="fxusp" localSheetId="5">[19]Sheet1!#REF!</definedName>
    <definedName name="fxusp" localSheetId="26">[19]Sheet1!#REF!</definedName>
    <definedName name="fxusp" localSheetId="9">[19]Sheet1!#REF!</definedName>
    <definedName name="fxusp" localSheetId="2">[19]Sheet1!#REF!</definedName>
    <definedName name="fxusp" localSheetId="29">[19]Sheet1!#REF!</definedName>
    <definedName name="fxusp">[19]Sheet1!#REF!</definedName>
    <definedName name="G" localSheetId="4">#REF!</definedName>
    <definedName name="G" localSheetId="16">#REF!</definedName>
    <definedName name="G" localSheetId="23">#REF!</definedName>
    <definedName name="G" localSheetId="5">#REF!</definedName>
    <definedName name="G" localSheetId="26">#REF!</definedName>
    <definedName name="G" localSheetId="9">#REF!</definedName>
    <definedName name="G" localSheetId="2">#REF!</definedName>
    <definedName name="G" localSheetId="29">#REF!</definedName>
    <definedName name="G">#REF!</definedName>
    <definedName name="g_2" localSheetId="4">#REF!</definedName>
    <definedName name="g_2" localSheetId="16">#REF!</definedName>
    <definedName name="g_2" localSheetId="23">#REF!</definedName>
    <definedName name="g_2" localSheetId="5">#REF!</definedName>
    <definedName name="g_2" localSheetId="26">#REF!</definedName>
    <definedName name="g_2" localSheetId="9">#REF!</definedName>
    <definedName name="g_2" localSheetId="2">#REF!</definedName>
    <definedName name="g_2" localSheetId="29">#REF!</definedName>
    <definedName name="g_2">#REF!</definedName>
    <definedName name="GBP">[2]CCY!$C$762</definedName>
    <definedName name="gcf">'[3]DCF old'!$I$15:$U$15</definedName>
    <definedName name="GDGD">#N/A</definedName>
    <definedName name="gearing_00" localSheetId="4">#REF!</definedName>
    <definedName name="gearing_00" localSheetId="16">#REF!</definedName>
    <definedName name="gearing_00" localSheetId="23">#REF!</definedName>
    <definedName name="gearing_00" localSheetId="5">#REF!</definedName>
    <definedName name="gearing_00" localSheetId="26">#REF!</definedName>
    <definedName name="gearing_00" localSheetId="9">#REF!</definedName>
    <definedName name="gearing_00" localSheetId="2">#REF!</definedName>
    <definedName name="gearing_00" localSheetId="29">#REF!</definedName>
    <definedName name="gearing_00">#REF!</definedName>
    <definedName name="gearing_01" localSheetId="4">#REF!</definedName>
    <definedName name="gearing_01" localSheetId="16">#REF!</definedName>
    <definedName name="gearing_01" localSheetId="23">#REF!</definedName>
    <definedName name="gearing_01" localSheetId="5">#REF!</definedName>
    <definedName name="gearing_01" localSheetId="26">#REF!</definedName>
    <definedName name="gearing_01" localSheetId="9">#REF!</definedName>
    <definedName name="gearing_01" localSheetId="2">#REF!</definedName>
    <definedName name="gearing_01" localSheetId="29">#REF!</definedName>
    <definedName name="gearing_01">#REF!</definedName>
    <definedName name="gearing_02" localSheetId="4">#REF!</definedName>
    <definedName name="gearing_02" localSheetId="16">#REF!</definedName>
    <definedName name="gearing_02" localSheetId="23">#REF!</definedName>
    <definedName name="gearing_02" localSheetId="5">#REF!</definedName>
    <definedName name="gearing_02" localSheetId="26">#REF!</definedName>
    <definedName name="gearing_02" localSheetId="9">#REF!</definedName>
    <definedName name="gearing_02" localSheetId="2">#REF!</definedName>
    <definedName name="gearing_02" localSheetId="29">#REF!</definedName>
    <definedName name="gearing_02">#REF!</definedName>
    <definedName name="gearing_03">[1]CASINO2!$W$629</definedName>
    <definedName name="gearing_99" localSheetId="4">#REF!</definedName>
    <definedName name="gearing_99" localSheetId="16">#REF!</definedName>
    <definedName name="gearing_99" localSheetId="23">#REF!</definedName>
    <definedName name="gearing_99" localSheetId="5">#REF!</definedName>
    <definedName name="gearing_99" localSheetId="26">#REF!</definedName>
    <definedName name="gearing_99" localSheetId="9">#REF!</definedName>
    <definedName name="gearing_99" localSheetId="2">#REF!</definedName>
    <definedName name="gearing_99" localSheetId="29">#REF!</definedName>
    <definedName name="gearing_99">#REF!</definedName>
    <definedName name="Germany" localSheetId="4">#REF!</definedName>
    <definedName name="Germany" localSheetId="16">#REF!</definedName>
    <definedName name="Germany" localSheetId="23">#REF!</definedName>
    <definedName name="Germany" localSheetId="5">#REF!</definedName>
    <definedName name="Germany" localSheetId="26">#REF!</definedName>
    <definedName name="Germany" localSheetId="9">#REF!</definedName>
    <definedName name="Germany" localSheetId="2">#REF!</definedName>
    <definedName name="Germany" localSheetId="29">#REF!</definedName>
    <definedName name="Germany">#REF!</definedName>
    <definedName name="Germany_Sales" localSheetId="4">#REF!</definedName>
    <definedName name="Germany_Sales" localSheetId="16">#REF!</definedName>
    <definedName name="Germany_Sales" localSheetId="23">#REF!</definedName>
    <definedName name="Germany_Sales" localSheetId="5">#REF!</definedName>
    <definedName name="Germany_Sales" localSheetId="26">#REF!</definedName>
    <definedName name="Germany_Sales" localSheetId="9">#REF!</definedName>
    <definedName name="Germany_Sales" localSheetId="2">#REF!</definedName>
    <definedName name="Germany_Sales" localSheetId="29">#REF!</definedName>
    <definedName name="Germany_Sales">#REF!</definedName>
    <definedName name="Germany_w" localSheetId="4">#REF!</definedName>
    <definedName name="Germany_w" localSheetId="16">#REF!</definedName>
    <definedName name="Germany_w" localSheetId="23">#REF!</definedName>
    <definedName name="Germany_w" localSheetId="5">#REF!</definedName>
    <definedName name="Germany_w" localSheetId="26">#REF!</definedName>
    <definedName name="Germany_w" localSheetId="9">#REF!</definedName>
    <definedName name="Germany_w" localSheetId="2">#REF!</definedName>
    <definedName name="Germany_w" localSheetId="29">#REF!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6">[8]NOPAT_VDF!#REF!</definedName>
    <definedName name="Gross_inc_growth" localSheetId="23">[8]NOPAT_VDF!#REF!</definedName>
    <definedName name="Gross_inc_growth" localSheetId="5">[8]NOPAT_VDF!#REF!</definedName>
    <definedName name="Gross_inc_growth" localSheetId="26">[8]NOPAT_VDF!#REF!</definedName>
    <definedName name="Gross_inc_growth" localSheetId="9">[8]NOPAT_VDF!#REF!</definedName>
    <definedName name="Gross_inc_growth" localSheetId="2">[8]NOPAT_VDF!#REF!</definedName>
    <definedName name="Gross_inc_growth" localSheetId="29">[8]NOPAT_VDF!#REF!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6">[8]Forecasts_VDF!#REF!</definedName>
    <definedName name="Gross_margin_fore" localSheetId="23">[8]Forecasts_VDF!#REF!</definedName>
    <definedName name="Gross_margin_fore" localSheetId="5">[8]Forecasts_VDF!#REF!</definedName>
    <definedName name="Gross_margin_fore" localSheetId="26">[8]Forecasts_VDF!#REF!</definedName>
    <definedName name="Gross_margin_fore" localSheetId="9">[8]Forecasts_VDF!#REF!</definedName>
    <definedName name="Gross_margin_fore" localSheetId="2">[8]Forecasts_VDF!#REF!</definedName>
    <definedName name="Gross_margin_fore" localSheetId="29">[8]Forecasts_VDF!#REF!</definedName>
    <definedName name="Gross_margin_fore">[8]Forecasts_VDF!#REF!</definedName>
    <definedName name="growth93" localSheetId="4">#REF!</definedName>
    <definedName name="growth93" localSheetId="16">#REF!</definedName>
    <definedName name="growth93" localSheetId="23">#REF!</definedName>
    <definedName name="growth93" localSheetId="5">#REF!</definedName>
    <definedName name="growth93" localSheetId="26">#REF!</definedName>
    <definedName name="growth93" localSheetId="9">#REF!</definedName>
    <definedName name="growth93" localSheetId="2">#REF!</definedName>
    <definedName name="growth93" localSheetId="29">#REF!</definedName>
    <definedName name="growth93">#REF!</definedName>
    <definedName name="growth94" localSheetId="4">#REF!</definedName>
    <definedName name="growth94" localSheetId="16">#REF!</definedName>
    <definedName name="growth94" localSheetId="23">#REF!</definedName>
    <definedName name="growth94" localSheetId="5">#REF!</definedName>
    <definedName name="growth94" localSheetId="26">#REF!</definedName>
    <definedName name="growth94" localSheetId="9">#REF!</definedName>
    <definedName name="growth94" localSheetId="2">#REF!</definedName>
    <definedName name="growth94" localSheetId="29">#REF!</definedName>
    <definedName name="growth94">#REF!</definedName>
    <definedName name="growth95" localSheetId="4">#REF!</definedName>
    <definedName name="growth95" localSheetId="16">#REF!</definedName>
    <definedName name="growth95" localSheetId="23">#REF!</definedName>
    <definedName name="growth95" localSheetId="5">#REF!</definedName>
    <definedName name="growth95" localSheetId="26">#REF!</definedName>
    <definedName name="growth95" localSheetId="9">#REF!</definedName>
    <definedName name="growth95" localSheetId="2">#REF!</definedName>
    <definedName name="growth95" localSheetId="29">#REF!</definedName>
    <definedName name="growth95">#REF!</definedName>
    <definedName name="growth96" localSheetId="4">#REF!</definedName>
    <definedName name="growth96" localSheetId="16">#REF!</definedName>
    <definedName name="growth96" localSheetId="23">#REF!</definedName>
    <definedName name="growth96" localSheetId="5">#REF!</definedName>
    <definedName name="growth96" localSheetId="26">#REF!</definedName>
    <definedName name="growth96" localSheetId="9">#REF!</definedName>
    <definedName name="growth96" localSheetId="2">#REF!</definedName>
    <definedName name="growth96" localSheetId="29">#REF!</definedName>
    <definedName name="growth96">#REF!</definedName>
    <definedName name="GVKey">""</definedName>
    <definedName name="gw" localSheetId="4">'[3]DCF old'!#REF!</definedName>
    <definedName name="gw" localSheetId="16">'[3]DCF old'!#REF!</definedName>
    <definedName name="gw" localSheetId="23">'[3]DCF old'!#REF!</definedName>
    <definedName name="gw" localSheetId="5">'[3]DCF old'!#REF!</definedName>
    <definedName name="gw" localSheetId="26">'[3]DCF old'!#REF!</definedName>
    <definedName name="gw" localSheetId="9">'[3]DCF old'!#REF!</definedName>
    <definedName name="gw" localSheetId="2">'[3]DCF old'!#REF!</definedName>
    <definedName name="gw" localSheetId="29">'[3]DCF old'!#REF!</definedName>
    <definedName name="gw">'[3]DCF old'!#REF!</definedName>
    <definedName name="gw_acdep" localSheetId="4">'[3]DCF old'!#REF!</definedName>
    <definedName name="gw_acdep" localSheetId="16">'[3]DCF old'!#REF!</definedName>
    <definedName name="gw_acdep" localSheetId="23">'[3]DCF old'!#REF!</definedName>
    <definedName name="gw_acdep" localSheetId="5">'[3]DCF old'!#REF!</definedName>
    <definedName name="gw_acdep" localSheetId="26">'[3]DCF old'!#REF!</definedName>
    <definedName name="gw_acdep" localSheetId="9">'[3]DCF old'!#REF!</definedName>
    <definedName name="gw_acdep" localSheetId="2">'[3]DCF old'!#REF!</definedName>
    <definedName name="gw_acdep" localSheetId="29">'[3]DCF old'!#REF!</definedName>
    <definedName name="gw_acdep">'[3]DCF old'!#REF!</definedName>
    <definedName name="gw_gross" localSheetId="4">'[3]DCF old'!#REF!</definedName>
    <definedName name="gw_gross" localSheetId="16">'[3]DCF old'!#REF!</definedName>
    <definedName name="gw_gross" localSheetId="23">'[3]DCF old'!#REF!</definedName>
    <definedName name="gw_gross" localSheetId="5">'[3]DCF old'!#REF!</definedName>
    <definedName name="gw_gross" localSheetId="26">'[3]DCF old'!#REF!</definedName>
    <definedName name="gw_gross" localSheetId="9">'[3]DCF old'!#REF!</definedName>
    <definedName name="gw_gross" localSheetId="2">'[3]DCF old'!#REF!</definedName>
    <definedName name="gw_gross" localSheetId="29">'[3]DCF old'!#REF!</definedName>
    <definedName name="gw_gross">'[3]DCF old'!#REF!</definedName>
    <definedName name="h" localSheetId="4">#REF!</definedName>
    <definedName name="h" localSheetId="16">#REF!</definedName>
    <definedName name="h" localSheetId="23">#REF!</definedName>
    <definedName name="h" localSheetId="5">#REF!</definedName>
    <definedName name="h" localSheetId="26">#REF!</definedName>
    <definedName name="h" localSheetId="9">#REF!</definedName>
    <definedName name="h" localSheetId="2">#REF!</definedName>
    <definedName name="h" localSheetId="29">#REF!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6">#REF!</definedName>
    <definedName name="HINC" localSheetId="23">#REF!</definedName>
    <definedName name="HINC" localSheetId="5">#REF!</definedName>
    <definedName name="HINC" localSheetId="26">#REF!</definedName>
    <definedName name="HINC" localSheetId="9">#REF!</definedName>
    <definedName name="HINC" localSheetId="2">#REF!</definedName>
    <definedName name="HINC" localSheetId="29">#REF!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6">#REF!</definedName>
    <definedName name="IBAssets" localSheetId="23">#REF!</definedName>
    <definedName name="IBAssets" localSheetId="5">#REF!</definedName>
    <definedName name="IBAssets" localSheetId="26">#REF!</definedName>
    <definedName name="IBAssets" localSheetId="9">#REF!</definedName>
    <definedName name="IBAssets" localSheetId="2">#REF!</definedName>
    <definedName name="IBAssets" localSheetId="29">#REF!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6">[15]Global!#REF!</definedName>
    <definedName name="ic_aircraft_assets_book_1985" localSheetId="23">[15]Global!#REF!</definedName>
    <definedName name="ic_aircraft_assets_book_1985" localSheetId="5">[15]Global!#REF!</definedName>
    <definedName name="ic_aircraft_assets_book_1985" localSheetId="26">[15]Global!#REF!</definedName>
    <definedName name="ic_aircraft_assets_book_1985" localSheetId="9">[15]Global!#REF!</definedName>
    <definedName name="ic_aircraft_assets_book_1985" localSheetId="2">[15]Global!#REF!</definedName>
    <definedName name="ic_aircraft_assets_book_1985" localSheetId="29">[15]Global!#REF!</definedName>
    <definedName name="ic_aircraft_assets_book_1985">[15]Global!#REF!</definedName>
    <definedName name="ic_aircraft_assets_book_1986" localSheetId="4">[15]Global!#REF!</definedName>
    <definedName name="ic_aircraft_assets_book_1986" localSheetId="16">[15]Global!#REF!</definedName>
    <definedName name="ic_aircraft_assets_book_1986" localSheetId="23">[15]Global!#REF!</definedName>
    <definedName name="ic_aircraft_assets_book_1986" localSheetId="5">[15]Global!#REF!</definedName>
    <definedName name="ic_aircraft_assets_book_1986" localSheetId="26">[15]Global!#REF!</definedName>
    <definedName name="ic_aircraft_assets_book_1986" localSheetId="9">[15]Global!#REF!</definedName>
    <definedName name="ic_aircraft_assets_book_1986" localSheetId="2">[15]Global!#REF!</definedName>
    <definedName name="ic_aircraft_assets_book_1986" localSheetId="29">[15]Global!#REF!</definedName>
    <definedName name="ic_aircraft_assets_book_1986">[15]Global!#REF!</definedName>
    <definedName name="ic_aircraft_assets_book_1987" localSheetId="4">[15]Global!#REF!</definedName>
    <definedName name="ic_aircraft_assets_book_1987" localSheetId="16">[15]Global!#REF!</definedName>
    <definedName name="ic_aircraft_assets_book_1987" localSheetId="23">[15]Global!#REF!</definedName>
    <definedName name="ic_aircraft_assets_book_1987" localSheetId="5">[15]Global!#REF!</definedName>
    <definedName name="ic_aircraft_assets_book_1987" localSheetId="26">[15]Global!#REF!</definedName>
    <definedName name="ic_aircraft_assets_book_1987" localSheetId="9">[15]Global!#REF!</definedName>
    <definedName name="ic_aircraft_assets_book_1987" localSheetId="2">[15]Global!#REF!</definedName>
    <definedName name="ic_aircraft_assets_book_1987" localSheetId="29">[15]Global!#REF!</definedName>
    <definedName name="ic_aircraft_assets_book_1987">[15]Global!#REF!</definedName>
    <definedName name="ic_aircraft_assets_book_1988" localSheetId="4">[15]Global!#REF!</definedName>
    <definedName name="ic_aircraft_assets_book_1988" localSheetId="16">[15]Global!#REF!</definedName>
    <definedName name="ic_aircraft_assets_book_1988" localSheetId="23">[15]Global!#REF!</definedName>
    <definedName name="ic_aircraft_assets_book_1988" localSheetId="5">[15]Global!#REF!</definedName>
    <definedName name="ic_aircraft_assets_book_1988" localSheetId="26">[15]Global!#REF!</definedName>
    <definedName name="ic_aircraft_assets_book_1988" localSheetId="9">[15]Global!#REF!</definedName>
    <definedName name="ic_aircraft_assets_book_1988" localSheetId="2">[15]Global!#REF!</definedName>
    <definedName name="ic_aircraft_assets_book_1988" localSheetId="29">[15]Global!#REF!</definedName>
    <definedName name="ic_aircraft_assets_book_1988">[15]Global!#REF!</definedName>
    <definedName name="ic_aircraft_assets_book_1989" localSheetId="4">[15]Global!#REF!</definedName>
    <definedName name="ic_aircraft_assets_book_1989" localSheetId="16">[15]Global!#REF!</definedName>
    <definedName name="ic_aircraft_assets_book_1989" localSheetId="23">[15]Global!#REF!</definedName>
    <definedName name="ic_aircraft_assets_book_1989" localSheetId="5">[15]Global!#REF!</definedName>
    <definedName name="ic_aircraft_assets_book_1989" localSheetId="26">[15]Global!#REF!</definedName>
    <definedName name="ic_aircraft_assets_book_1989" localSheetId="9">[15]Global!#REF!</definedName>
    <definedName name="ic_aircraft_assets_book_1989" localSheetId="2">[15]Global!#REF!</definedName>
    <definedName name="ic_aircraft_assets_book_1989" localSheetId="29">[15]Global!#REF!</definedName>
    <definedName name="ic_aircraft_assets_book_1989">[15]Global!#REF!</definedName>
    <definedName name="ic_aircraft_assets_book_1990" localSheetId="4">[15]Global!#REF!</definedName>
    <definedName name="ic_aircraft_assets_book_1990" localSheetId="16">[15]Global!#REF!</definedName>
    <definedName name="ic_aircraft_assets_book_1990" localSheetId="23">[15]Global!#REF!</definedName>
    <definedName name="ic_aircraft_assets_book_1990" localSheetId="5">[15]Global!#REF!</definedName>
    <definedName name="ic_aircraft_assets_book_1990" localSheetId="26">[15]Global!#REF!</definedName>
    <definedName name="ic_aircraft_assets_book_1990" localSheetId="9">[15]Global!#REF!</definedName>
    <definedName name="ic_aircraft_assets_book_1990" localSheetId="2">[15]Global!#REF!</definedName>
    <definedName name="ic_aircraft_assets_book_1990" localSheetId="29">[15]Global!#REF!</definedName>
    <definedName name="ic_aircraft_assets_book_1990">[15]Global!#REF!</definedName>
    <definedName name="ic_aircraft_assets_book_1991" localSheetId="4">[15]Global!#REF!</definedName>
    <definedName name="ic_aircraft_assets_book_1991" localSheetId="16">[15]Global!#REF!</definedName>
    <definedName name="ic_aircraft_assets_book_1991" localSheetId="23">[15]Global!#REF!</definedName>
    <definedName name="ic_aircraft_assets_book_1991" localSheetId="5">[15]Global!#REF!</definedName>
    <definedName name="ic_aircraft_assets_book_1991" localSheetId="26">[15]Global!#REF!</definedName>
    <definedName name="ic_aircraft_assets_book_1991" localSheetId="9">[15]Global!#REF!</definedName>
    <definedName name="ic_aircraft_assets_book_1991" localSheetId="2">[15]Global!#REF!</definedName>
    <definedName name="ic_aircraft_assets_book_1991" localSheetId="29">[15]Global!#REF!</definedName>
    <definedName name="ic_aircraft_assets_book_1991">[15]Global!#REF!</definedName>
    <definedName name="ic_aircraft_assets_book_1992" localSheetId="4">[15]Global!#REF!</definedName>
    <definedName name="ic_aircraft_assets_book_1992" localSheetId="16">[15]Global!#REF!</definedName>
    <definedName name="ic_aircraft_assets_book_1992" localSheetId="23">[15]Global!#REF!</definedName>
    <definedName name="ic_aircraft_assets_book_1992" localSheetId="5">[15]Global!#REF!</definedName>
    <definedName name="ic_aircraft_assets_book_1992" localSheetId="26">[15]Global!#REF!</definedName>
    <definedName name="ic_aircraft_assets_book_1992" localSheetId="9">[15]Global!#REF!</definedName>
    <definedName name="ic_aircraft_assets_book_1992" localSheetId="2">[15]Global!#REF!</definedName>
    <definedName name="ic_aircraft_assets_book_1992" localSheetId="29">[15]Global!#REF!</definedName>
    <definedName name="ic_aircraft_assets_book_1992">[15]Global!#REF!</definedName>
    <definedName name="ic_aircraft_assets_book_1993" localSheetId="4">[15]Global!#REF!</definedName>
    <definedName name="ic_aircraft_assets_book_1993" localSheetId="16">[15]Global!#REF!</definedName>
    <definedName name="ic_aircraft_assets_book_1993" localSheetId="23">[15]Global!#REF!</definedName>
    <definedName name="ic_aircraft_assets_book_1993" localSheetId="5">[15]Global!#REF!</definedName>
    <definedName name="ic_aircraft_assets_book_1993" localSheetId="26">[15]Global!#REF!</definedName>
    <definedName name="ic_aircraft_assets_book_1993" localSheetId="9">[15]Global!#REF!</definedName>
    <definedName name="ic_aircraft_assets_book_1993" localSheetId="2">[15]Global!#REF!</definedName>
    <definedName name="ic_aircraft_assets_book_1993" localSheetId="29">[15]Global!#REF!</definedName>
    <definedName name="ic_aircraft_assets_book_1993">[15]Global!#REF!</definedName>
    <definedName name="ic_aircraft_assets_book_1994" localSheetId="4">[15]Global!#REF!</definedName>
    <definedName name="ic_aircraft_assets_book_1994" localSheetId="16">[15]Global!#REF!</definedName>
    <definedName name="ic_aircraft_assets_book_1994" localSheetId="23">[15]Global!#REF!</definedName>
    <definedName name="ic_aircraft_assets_book_1994" localSheetId="5">[15]Global!#REF!</definedName>
    <definedName name="ic_aircraft_assets_book_1994" localSheetId="26">[15]Global!#REF!</definedName>
    <definedName name="ic_aircraft_assets_book_1994" localSheetId="9">[15]Global!#REF!</definedName>
    <definedName name="ic_aircraft_assets_book_1994" localSheetId="2">[15]Global!#REF!</definedName>
    <definedName name="ic_aircraft_assets_book_1994" localSheetId="29">[15]Global!#REF!</definedName>
    <definedName name="ic_aircraft_assets_book_1994">[15]Global!#REF!</definedName>
    <definedName name="ic_aircraft_assets_book_1995" localSheetId="4">[15]Global!#REF!</definedName>
    <definedName name="ic_aircraft_assets_book_1995" localSheetId="16">[15]Global!#REF!</definedName>
    <definedName name="ic_aircraft_assets_book_1995" localSheetId="23">[15]Global!#REF!</definedName>
    <definedName name="ic_aircraft_assets_book_1995" localSheetId="5">[15]Global!#REF!</definedName>
    <definedName name="ic_aircraft_assets_book_1995" localSheetId="26">[15]Global!#REF!</definedName>
    <definedName name="ic_aircraft_assets_book_1995" localSheetId="9">[15]Global!#REF!</definedName>
    <definedName name="ic_aircraft_assets_book_1995" localSheetId="2">[15]Global!#REF!</definedName>
    <definedName name="ic_aircraft_assets_book_1995" localSheetId="29">[15]Global!#REF!</definedName>
    <definedName name="ic_aircraft_assets_book_1995">[15]Global!#REF!</definedName>
    <definedName name="ic_aircraft_assets_book_1996" localSheetId="4">[15]Global!#REF!</definedName>
    <definedName name="ic_aircraft_assets_book_1996" localSheetId="16">[15]Global!#REF!</definedName>
    <definedName name="ic_aircraft_assets_book_1996" localSheetId="23">[15]Global!#REF!</definedName>
    <definedName name="ic_aircraft_assets_book_1996" localSheetId="5">[15]Global!#REF!</definedName>
    <definedName name="ic_aircraft_assets_book_1996" localSheetId="26">[15]Global!#REF!</definedName>
    <definedName name="ic_aircraft_assets_book_1996" localSheetId="9">[15]Global!#REF!</definedName>
    <definedName name="ic_aircraft_assets_book_1996" localSheetId="2">[15]Global!#REF!</definedName>
    <definedName name="ic_aircraft_assets_book_1996" localSheetId="29">[15]Global!#REF!</definedName>
    <definedName name="ic_aircraft_assets_book_1996">[15]Global!#REF!</definedName>
    <definedName name="ic_aircraft_assets_book_1997" localSheetId="4">[15]Global!#REF!</definedName>
    <definedName name="ic_aircraft_assets_book_1997" localSheetId="16">[15]Global!#REF!</definedName>
    <definedName name="ic_aircraft_assets_book_1997" localSheetId="23">[15]Global!#REF!</definedName>
    <definedName name="ic_aircraft_assets_book_1997" localSheetId="5">[15]Global!#REF!</definedName>
    <definedName name="ic_aircraft_assets_book_1997" localSheetId="26">[15]Global!#REF!</definedName>
    <definedName name="ic_aircraft_assets_book_1997" localSheetId="9">[15]Global!#REF!</definedName>
    <definedName name="ic_aircraft_assets_book_1997" localSheetId="2">[15]Global!#REF!</definedName>
    <definedName name="ic_aircraft_assets_book_1997" localSheetId="29">[15]Global!#REF!</definedName>
    <definedName name="ic_aircraft_assets_book_1997">[15]Global!#REF!</definedName>
    <definedName name="ic_aircraft_assets_book_1998" localSheetId="4">[15]Global!#REF!</definedName>
    <definedName name="ic_aircraft_assets_book_1998" localSheetId="16">[15]Global!#REF!</definedName>
    <definedName name="ic_aircraft_assets_book_1998" localSheetId="23">[15]Global!#REF!</definedName>
    <definedName name="ic_aircraft_assets_book_1998" localSheetId="5">[15]Global!#REF!</definedName>
    <definedName name="ic_aircraft_assets_book_1998" localSheetId="26">[15]Global!#REF!</definedName>
    <definedName name="ic_aircraft_assets_book_1998" localSheetId="9">[15]Global!#REF!</definedName>
    <definedName name="ic_aircraft_assets_book_1998" localSheetId="2">[15]Global!#REF!</definedName>
    <definedName name="ic_aircraft_assets_book_1998" localSheetId="29">[15]Global!#REF!</definedName>
    <definedName name="ic_aircraft_assets_book_1998">[15]Global!#REF!</definedName>
    <definedName name="ic_aircraft_assets_book_1999" localSheetId="4">[15]Global!#REF!</definedName>
    <definedName name="ic_aircraft_assets_book_1999" localSheetId="16">[15]Global!#REF!</definedName>
    <definedName name="ic_aircraft_assets_book_1999" localSheetId="23">[15]Global!#REF!</definedName>
    <definedName name="ic_aircraft_assets_book_1999" localSheetId="5">[15]Global!#REF!</definedName>
    <definedName name="ic_aircraft_assets_book_1999" localSheetId="26">[15]Global!#REF!</definedName>
    <definedName name="ic_aircraft_assets_book_1999" localSheetId="9">[15]Global!#REF!</definedName>
    <definedName name="ic_aircraft_assets_book_1999" localSheetId="2">[15]Global!#REF!</definedName>
    <definedName name="ic_aircraft_assets_book_1999" localSheetId="29">[15]Global!#REF!</definedName>
    <definedName name="ic_aircraft_assets_book_1999">[15]Global!#REF!</definedName>
    <definedName name="ic_aircraft_assets_book_2000" localSheetId="4">[15]Global!#REF!</definedName>
    <definedName name="ic_aircraft_assets_book_2000" localSheetId="16">[15]Global!#REF!</definedName>
    <definedName name="ic_aircraft_assets_book_2000" localSheetId="23">[15]Global!#REF!</definedName>
    <definedName name="ic_aircraft_assets_book_2000" localSheetId="5">[15]Global!#REF!</definedName>
    <definedName name="ic_aircraft_assets_book_2000" localSheetId="26">[15]Global!#REF!</definedName>
    <definedName name="ic_aircraft_assets_book_2000" localSheetId="9">[15]Global!#REF!</definedName>
    <definedName name="ic_aircraft_assets_book_2000" localSheetId="2">[15]Global!#REF!</definedName>
    <definedName name="ic_aircraft_assets_book_2000" localSheetId="29">[15]Global!#REF!</definedName>
    <definedName name="ic_aircraft_assets_book_2000">[15]Global!#REF!</definedName>
    <definedName name="ic_aircraft_assets_book_2001" localSheetId="4">[15]Global!#REF!</definedName>
    <definedName name="ic_aircraft_assets_book_2001" localSheetId="16">[15]Global!#REF!</definedName>
    <definedName name="ic_aircraft_assets_book_2001" localSheetId="23">[15]Global!#REF!</definedName>
    <definedName name="ic_aircraft_assets_book_2001" localSheetId="5">[15]Global!#REF!</definedName>
    <definedName name="ic_aircraft_assets_book_2001" localSheetId="26">[15]Global!#REF!</definedName>
    <definedName name="ic_aircraft_assets_book_2001" localSheetId="9">[15]Global!#REF!</definedName>
    <definedName name="ic_aircraft_assets_book_2001" localSheetId="2">[15]Global!#REF!</definedName>
    <definedName name="ic_aircraft_assets_book_2001" localSheetId="29">[15]Global!#REF!</definedName>
    <definedName name="ic_aircraft_assets_book_2001">[15]Global!#REF!</definedName>
    <definedName name="ic_aircraft_assets_book_2002" localSheetId="4">[15]Global!#REF!</definedName>
    <definedName name="ic_aircraft_assets_book_2002" localSheetId="16">[15]Global!#REF!</definedName>
    <definedName name="ic_aircraft_assets_book_2002" localSheetId="23">[15]Global!#REF!</definedName>
    <definedName name="ic_aircraft_assets_book_2002" localSheetId="5">[15]Global!#REF!</definedName>
    <definedName name="ic_aircraft_assets_book_2002" localSheetId="26">[15]Global!#REF!</definedName>
    <definedName name="ic_aircraft_assets_book_2002" localSheetId="9">[15]Global!#REF!</definedName>
    <definedName name="ic_aircraft_assets_book_2002" localSheetId="2">[15]Global!#REF!</definedName>
    <definedName name="ic_aircraft_assets_book_2002" localSheetId="29">[15]Global!#REF!</definedName>
    <definedName name="ic_aircraft_assets_book_2002">[15]Global!#REF!</definedName>
    <definedName name="ic_aircraft_assets_book_2003" localSheetId="4">[15]Global!#REF!</definedName>
    <definedName name="ic_aircraft_assets_book_2003" localSheetId="16">[15]Global!#REF!</definedName>
    <definedName name="ic_aircraft_assets_book_2003" localSheetId="23">[15]Global!#REF!</definedName>
    <definedName name="ic_aircraft_assets_book_2003" localSheetId="5">[15]Global!#REF!</definedName>
    <definedName name="ic_aircraft_assets_book_2003" localSheetId="26">[15]Global!#REF!</definedName>
    <definedName name="ic_aircraft_assets_book_2003" localSheetId="9">[15]Global!#REF!</definedName>
    <definedName name="ic_aircraft_assets_book_2003" localSheetId="2">[15]Global!#REF!</definedName>
    <definedName name="ic_aircraft_assets_book_2003" localSheetId="29">[15]Global!#REF!</definedName>
    <definedName name="ic_aircraft_assets_book_2003">[15]Global!#REF!</definedName>
    <definedName name="ic_aircraft_assets_book_2004" localSheetId="4">[15]Global!#REF!</definedName>
    <definedName name="ic_aircraft_assets_book_2004" localSheetId="16">[15]Global!#REF!</definedName>
    <definedName name="ic_aircraft_assets_book_2004" localSheetId="23">[15]Global!#REF!</definedName>
    <definedName name="ic_aircraft_assets_book_2004" localSheetId="5">[15]Global!#REF!</definedName>
    <definedName name="ic_aircraft_assets_book_2004" localSheetId="26">[15]Global!#REF!</definedName>
    <definedName name="ic_aircraft_assets_book_2004" localSheetId="9">[15]Global!#REF!</definedName>
    <definedName name="ic_aircraft_assets_book_2004" localSheetId="2">[15]Global!#REF!</definedName>
    <definedName name="ic_aircraft_assets_book_2004" localSheetId="29">[15]Global!#REF!</definedName>
    <definedName name="ic_aircraft_assets_book_2004">[15]Global!#REF!</definedName>
    <definedName name="ic_aircraft_assets_book_2005" localSheetId="4">[15]Global!#REF!</definedName>
    <definedName name="ic_aircraft_assets_book_2005" localSheetId="16">[15]Global!#REF!</definedName>
    <definedName name="ic_aircraft_assets_book_2005" localSheetId="23">[15]Global!#REF!</definedName>
    <definedName name="ic_aircraft_assets_book_2005" localSheetId="5">[15]Global!#REF!</definedName>
    <definedName name="ic_aircraft_assets_book_2005" localSheetId="26">[15]Global!#REF!</definedName>
    <definedName name="ic_aircraft_assets_book_2005" localSheetId="9">[15]Global!#REF!</definedName>
    <definedName name="ic_aircraft_assets_book_2005" localSheetId="2">[15]Global!#REF!</definedName>
    <definedName name="ic_aircraft_assets_book_2005" localSheetId="29">[15]Global!#REF!</definedName>
    <definedName name="ic_aircraft_assets_book_2005">[15]Global!#REF!</definedName>
    <definedName name="ic_aircraft_assets_book_2006" localSheetId="4">[15]Global!#REF!</definedName>
    <definedName name="ic_aircraft_assets_book_2006" localSheetId="16">[15]Global!#REF!</definedName>
    <definedName name="ic_aircraft_assets_book_2006" localSheetId="23">[15]Global!#REF!</definedName>
    <definedName name="ic_aircraft_assets_book_2006" localSheetId="5">[15]Global!#REF!</definedName>
    <definedName name="ic_aircraft_assets_book_2006" localSheetId="26">[15]Global!#REF!</definedName>
    <definedName name="ic_aircraft_assets_book_2006" localSheetId="9">[15]Global!#REF!</definedName>
    <definedName name="ic_aircraft_assets_book_2006" localSheetId="2">[15]Global!#REF!</definedName>
    <definedName name="ic_aircraft_assets_book_2006" localSheetId="29">[15]Global!#REF!</definedName>
    <definedName name="ic_aircraft_assets_book_2006">[15]Global!#REF!</definedName>
    <definedName name="ic_aircraft_assets_book_2007" localSheetId="4">[15]Global!#REF!</definedName>
    <definedName name="ic_aircraft_assets_book_2007" localSheetId="16">[15]Global!#REF!</definedName>
    <definedName name="ic_aircraft_assets_book_2007" localSheetId="23">[15]Global!#REF!</definedName>
    <definedName name="ic_aircraft_assets_book_2007" localSheetId="5">[15]Global!#REF!</definedName>
    <definedName name="ic_aircraft_assets_book_2007" localSheetId="26">[15]Global!#REF!</definedName>
    <definedName name="ic_aircraft_assets_book_2007" localSheetId="9">[15]Global!#REF!</definedName>
    <definedName name="ic_aircraft_assets_book_2007" localSheetId="2">[15]Global!#REF!</definedName>
    <definedName name="ic_aircraft_assets_book_2007" localSheetId="29">[15]Global!#REF!</definedName>
    <definedName name="ic_aircraft_assets_book_2007">[15]Global!#REF!</definedName>
    <definedName name="ic_aircraft_assets_book_2008" localSheetId="4">[15]Global!#REF!</definedName>
    <definedName name="ic_aircraft_assets_book_2008" localSheetId="16">[15]Global!#REF!</definedName>
    <definedName name="ic_aircraft_assets_book_2008" localSheetId="23">[15]Global!#REF!</definedName>
    <definedName name="ic_aircraft_assets_book_2008" localSheetId="5">[15]Global!#REF!</definedName>
    <definedName name="ic_aircraft_assets_book_2008" localSheetId="26">[15]Global!#REF!</definedName>
    <definedName name="ic_aircraft_assets_book_2008" localSheetId="9">[15]Global!#REF!</definedName>
    <definedName name="ic_aircraft_assets_book_2008" localSheetId="2">[15]Global!#REF!</definedName>
    <definedName name="ic_aircraft_assets_book_2008" localSheetId="29">[15]Global!#REF!</definedName>
    <definedName name="ic_aircraft_assets_book_2008">[15]Global!#REF!</definedName>
    <definedName name="ic_aircraft_assets_book_2009" localSheetId="4">[15]Global!#REF!</definedName>
    <definedName name="ic_aircraft_assets_book_2009" localSheetId="16">[15]Global!#REF!</definedName>
    <definedName name="ic_aircraft_assets_book_2009" localSheetId="23">[15]Global!#REF!</definedName>
    <definedName name="ic_aircraft_assets_book_2009" localSheetId="5">[15]Global!#REF!</definedName>
    <definedName name="ic_aircraft_assets_book_2009" localSheetId="26">[15]Global!#REF!</definedName>
    <definedName name="ic_aircraft_assets_book_2009" localSheetId="9">[15]Global!#REF!</definedName>
    <definedName name="ic_aircraft_assets_book_2009" localSheetId="2">[15]Global!#REF!</definedName>
    <definedName name="ic_aircraft_assets_book_2009" localSheetId="29">[15]Global!#REF!</definedName>
    <definedName name="ic_aircraft_assets_book_2009">[15]Global!#REF!</definedName>
    <definedName name="ic_aircraft_assets_book_2010" localSheetId="4">[15]Global!#REF!</definedName>
    <definedName name="ic_aircraft_assets_book_2010" localSheetId="16">[15]Global!#REF!</definedName>
    <definedName name="ic_aircraft_assets_book_2010" localSheetId="23">[15]Global!#REF!</definedName>
    <definedName name="ic_aircraft_assets_book_2010" localSheetId="5">[15]Global!#REF!</definedName>
    <definedName name="ic_aircraft_assets_book_2010" localSheetId="26">[15]Global!#REF!</definedName>
    <definedName name="ic_aircraft_assets_book_2010" localSheetId="9">[15]Global!#REF!</definedName>
    <definedName name="ic_aircraft_assets_book_2010" localSheetId="2">[15]Global!#REF!</definedName>
    <definedName name="ic_aircraft_assets_book_2010" localSheetId="29">[15]Global!#REF!</definedName>
    <definedName name="ic_aircraft_assets_book_2010">[15]Global!#REF!</definedName>
    <definedName name="ic_aircraft_assets_book_comm" localSheetId="4">[15]Global!#REF!</definedName>
    <definedName name="ic_aircraft_assets_book_comm" localSheetId="16">[15]Global!#REF!</definedName>
    <definedName name="ic_aircraft_assets_book_comm" localSheetId="23">[15]Global!#REF!</definedName>
    <definedName name="ic_aircraft_assets_book_comm" localSheetId="5">[15]Global!#REF!</definedName>
    <definedName name="ic_aircraft_assets_book_comm" localSheetId="26">[15]Global!#REF!</definedName>
    <definedName name="ic_aircraft_assets_book_comm" localSheetId="9">[15]Global!#REF!</definedName>
    <definedName name="ic_aircraft_assets_book_comm" localSheetId="2">[15]Global!#REF!</definedName>
    <definedName name="ic_aircraft_assets_book_comm" localSheetId="29">[15]Global!#REF!</definedName>
    <definedName name="ic_aircraft_assets_book_comm">[15]Global!#REF!</definedName>
    <definedName name="ic_aircraft_assets_breakup_1985" localSheetId="4">[15]Global!#REF!</definedName>
    <definedName name="ic_aircraft_assets_breakup_1985" localSheetId="16">[15]Global!#REF!</definedName>
    <definedName name="ic_aircraft_assets_breakup_1985" localSheetId="23">[15]Global!#REF!</definedName>
    <definedName name="ic_aircraft_assets_breakup_1985" localSheetId="5">[15]Global!#REF!</definedName>
    <definedName name="ic_aircraft_assets_breakup_1985" localSheetId="26">[15]Global!#REF!</definedName>
    <definedName name="ic_aircraft_assets_breakup_1985" localSheetId="9">[15]Global!#REF!</definedName>
    <definedName name="ic_aircraft_assets_breakup_1985" localSheetId="2">[15]Global!#REF!</definedName>
    <definedName name="ic_aircraft_assets_breakup_1985" localSheetId="29">[15]Global!#REF!</definedName>
    <definedName name="ic_aircraft_assets_breakup_1985">[15]Global!#REF!</definedName>
    <definedName name="ic_aircraft_assets_breakup_1986" localSheetId="4">[15]Global!#REF!</definedName>
    <definedName name="ic_aircraft_assets_breakup_1986" localSheetId="16">[15]Global!#REF!</definedName>
    <definedName name="ic_aircraft_assets_breakup_1986" localSheetId="23">[15]Global!#REF!</definedName>
    <definedName name="ic_aircraft_assets_breakup_1986" localSheetId="5">[15]Global!#REF!</definedName>
    <definedName name="ic_aircraft_assets_breakup_1986" localSheetId="26">[15]Global!#REF!</definedName>
    <definedName name="ic_aircraft_assets_breakup_1986" localSheetId="9">[15]Global!#REF!</definedName>
    <definedName name="ic_aircraft_assets_breakup_1986" localSheetId="2">[15]Global!#REF!</definedName>
    <definedName name="ic_aircraft_assets_breakup_1986" localSheetId="29">[15]Global!#REF!</definedName>
    <definedName name="ic_aircraft_assets_breakup_1986">[15]Global!#REF!</definedName>
    <definedName name="ic_aircraft_assets_breakup_1987" localSheetId="4">[15]Global!#REF!</definedName>
    <definedName name="ic_aircraft_assets_breakup_1987" localSheetId="16">[15]Global!#REF!</definedName>
    <definedName name="ic_aircraft_assets_breakup_1987" localSheetId="23">[15]Global!#REF!</definedName>
    <definedName name="ic_aircraft_assets_breakup_1987" localSheetId="5">[15]Global!#REF!</definedName>
    <definedName name="ic_aircraft_assets_breakup_1987" localSheetId="26">[15]Global!#REF!</definedName>
    <definedName name="ic_aircraft_assets_breakup_1987" localSheetId="9">[15]Global!#REF!</definedName>
    <definedName name="ic_aircraft_assets_breakup_1987" localSheetId="2">[15]Global!#REF!</definedName>
    <definedName name="ic_aircraft_assets_breakup_1987" localSheetId="29">[15]Global!#REF!</definedName>
    <definedName name="ic_aircraft_assets_breakup_1987">[15]Global!#REF!</definedName>
    <definedName name="ic_aircraft_assets_breakup_1988" localSheetId="4">[15]Global!#REF!</definedName>
    <definedName name="ic_aircraft_assets_breakup_1988" localSheetId="16">[15]Global!#REF!</definedName>
    <definedName name="ic_aircraft_assets_breakup_1988" localSheetId="23">[15]Global!#REF!</definedName>
    <definedName name="ic_aircraft_assets_breakup_1988" localSheetId="5">[15]Global!#REF!</definedName>
    <definedName name="ic_aircraft_assets_breakup_1988" localSheetId="26">[15]Global!#REF!</definedName>
    <definedName name="ic_aircraft_assets_breakup_1988" localSheetId="9">[15]Global!#REF!</definedName>
    <definedName name="ic_aircraft_assets_breakup_1988" localSheetId="2">[15]Global!#REF!</definedName>
    <definedName name="ic_aircraft_assets_breakup_1988" localSheetId="29">[15]Global!#REF!</definedName>
    <definedName name="ic_aircraft_assets_breakup_1988">[15]Global!#REF!</definedName>
    <definedName name="ic_aircraft_assets_breakup_1989" localSheetId="4">[15]Global!#REF!</definedName>
    <definedName name="ic_aircraft_assets_breakup_1989" localSheetId="16">[15]Global!#REF!</definedName>
    <definedName name="ic_aircraft_assets_breakup_1989" localSheetId="23">[15]Global!#REF!</definedName>
    <definedName name="ic_aircraft_assets_breakup_1989" localSheetId="5">[15]Global!#REF!</definedName>
    <definedName name="ic_aircraft_assets_breakup_1989" localSheetId="26">[15]Global!#REF!</definedName>
    <definedName name="ic_aircraft_assets_breakup_1989" localSheetId="9">[15]Global!#REF!</definedName>
    <definedName name="ic_aircraft_assets_breakup_1989" localSheetId="2">[15]Global!#REF!</definedName>
    <definedName name="ic_aircraft_assets_breakup_1989" localSheetId="29">[15]Global!#REF!</definedName>
    <definedName name="ic_aircraft_assets_breakup_1989">[15]Global!#REF!</definedName>
    <definedName name="ic_aircraft_assets_breakup_1990" localSheetId="4">[15]Global!#REF!</definedName>
    <definedName name="ic_aircraft_assets_breakup_1990" localSheetId="16">[15]Global!#REF!</definedName>
    <definedName name="ic_aircraft_assets_breakup_1990" localSheetId="23">[15]Global!#REF!</definedName>
    <definedName name="ic_aircraft_assets_breakup_1990" localSheetId="5">[15]Global!#REF!</definedName>
    <definedName name="ic_aircraft_assets_breakup_1990" localSheetId="26">[15]Global!#REF!</definedName>
    <definedName name="ic_aircraft_assets_breakup_1990" localSheetId="9">[15]Global!#REF!</definedName>
    <definedName name="ic_aircraft_assets_breakup_1990" localSheetId="2">[15]Global!#REF!</definedName>
    <definedName name="ic_aircraft_assets_breakup_1990" localSheetId="29">[15]Global!#REF!</definedName>
    <definedName name="ic_aircraft_assets_breakup_1990">[15]Global!#REF!</definedName>
    <definedName name="ic_aircraft_assets_breakup_1991" localSheetId="4">[15]Global!#REF!</definedName>
    <definedName name="ic_aircraft_assets_breakup_1991" localSheetId="16">[15]Global!#REF!</definedName>
    <definedName name="ic_aircraft_assets_breakup_1991" localSheetId="23">[15]Global!#REF!</definedName>
    <definedName name="ic_aircraft_assets_breakup_1991" localSheetId="5">[15]Global!#REF!</definedName>
    <definedName name="ic_aircraft_assets_breakup_1991" localSheetId="26">[15]Global!#REF!</definedName>
    <definedName name="ic_aircraft_assets_breakup_1991" localSheetId="9">[15]Global!#REF!</definedName>
    <definedName name="ic_aircraft_assets_breakup_1991" localSheetId="2">[15]Global!#REF!</definedName>
    <definedName name="ic_aircraft_assets_breakup_1991" localSheetId="29">[15]Global!#REF!</definedName>
    <definedName name="ic_aircraft_assets_breakup_1991">[15]Global!#REF!</definedName>
    <definedName name="ic_aircraft_assets_breakup_1992" localSheetId="4">[15]Global!#REF!</definedName>
    <definedName name="ic_aircraft_assets_breakup_1992" localSheetId="16">[15]Global!#REF!</definedName>
    <definedName name="ic_aircraft_assets_breakup_1992" localSheetId="23">[15]Global!#REF!</definedName>
    <definedName name="ic_aircraft_assets_breakup_1992" localSheetId="5">[15]Global!#REF!</definedName>
    <definedName name="ic_aircraft_assets_breakup_1992" localSheetId="26">[15]Global!#REF!</definedName>
    <definedName name="ic_aircraft_assets_breakup_1992" localSheetId="9">[15]Global!#REF!</definedName>
    <definedName name="ic_aircraft_assets_breakup_1992" localSheetId="2">[15]Global!#REF!</definedName>
    <definedName name="ic_aircraft_assets_breakup_1992" localSheetId="29">[15]Global!#REF!</definedName>
    <definedName name="ic_aircraft_assets_breakup_1992">[15]Global!#REF!</definedName>
    <definedName name="ic_aircraft_assets_breakup_1993" localSheetId="4">[15]Global!#REF!</definedName>
    <definedName name="ic_aircraft_assets_breakup_1993" localSheetId="16">[15]Global!#REF!</definedName>
    <definedName name="ic_aircraft_assets_breakup_1993" localSheetId="23">[15]Global!#REF!</definedName>
    <definedName name="ic_aircraft_assets_breakup_1993" localSheetId="5">[15]Global!#REF!</definedName>
    <definedName name="ic_aircraft_assets_breakup_1993" localSheetId="26">[15]Global!#REF!</definedName>
    <definedName name="ic_aircraft_assets_breakup_1993" localSheetId="9">[15]Global!#REF!</definedName>
    <definedName name="ic_aircraft_assets_breakup_1993" localSheetId="2">[15]Global!#REF!</definedName>
    <definedName name="ic_aircraft_assets_breakup_1993" localSheetId="29">[15]Global!#REF!</definedName>
    <definedName name="ic_aircraft_assets_breakup_1993">[15]Global!#REF!</definedName>
    <definedName name="ic_aircraft_assets_breakup_1994" localSheetId="4">[15]Global!#REF!</definedName>
    <definedName name="ic_aircraft_assets_breakup_1994" localSheetId="16">[15]Global!#REF!</definedName>
    <definedName name="ic_aircraft_assets_breakup_1994" localSheetId="23">[15]Global!#REF!</definedName>
    <definedName name="ic_aircraft_assets_breakup_1994" localSheetId="5">[15]Global!#REF!</definedName>
    <definedName name="ic_aircraft_assets_breakup_1994" localSheetId="26">[15]Global!#REF!</definedName>
    <definedName name="ic_aircraft_assets_breakup_1994" localSheetId="9">[15]Global!#REF!</definedName>
    <definedName name="ic_aircraft_assets_breakup_1994" localSheetId="2">[15]Global!#REF!</definedName>
    <definedName name="ic_aircraft_assets_breakup_1994" localSheetId="29">[15]Global!#REF!</definedName>
    <definedName name="ic_aircraft_assets_breakup_1994">[15]Global!#REF!</definedName>
    <definedName name="ic_aircraft_assets_breakup_1995" localSheetId="4">[15]Global!#REF!</definedName>
    <definedName name="ic_aircraft_assets_breakup_1995" localSheetId="16">[15]Global!#REF!</definedName>
    <definedName name="ic_aircraft_assets_breakup_1995" localSheetId="23">[15]Global!#REF!</definedName>
    <definedName name="ic_aircraft_assets_breakup_1995" localSheetId="5">[15]Global!#REF!</definedName>
    <definedName name="ic_aircraft_assets_breakup_1995" localSheetId="26">[15]Global!#REF!</definedName>
    <definedName name="ic_aircraft_assets_breakup_1995" localSheetId="9">[15]Global!#REF!</definedName>
    <definedName name="ic_aircraft_assets_breakup_1995" localSheetId="2">[15]Global!#REF!</definedName>
    <definedName name="ic_aircraft_assets_breakup_1995" localSheetId="29">[15]Global!#REF!</definedName>
    <definedName name="ic_aircraft_assets_breakup_1995">[15]Global!#REF!</definedName>
    <definedName name="ic_aircraft_assets_breakup_1996" localSheetId="4">[15]Global!#REF!</definedName>
    <definedName name="ic_aircraft_assets_breakup_1996" localSheetId="16">[15]Global!#REF!</definedName>
    <definedName name="ic_aircraft_assets_breakup_1996" localSheetId="23">[15]Global!#REF!</definedName>
    <definedName name="ic_aircraft_assets_breakup_1996" localSheetId="5">[15]Global!#REF!</definedName>
    <definedName name="ic_aircraft_assets_breakup_1996" localSheetId="26">[15]Global!#REF!</definedName>
    <definedName name="ic_aircraft_assets_breakup_1996" localSheetId="9">[15]Global!#REF!</definedName>
    <definedName name="ic_aircraft_assets_breakup_1996" localSheetId="2">[15]Global!#REF!</definedName>
    <definedName name="ic_aircraft_assets_breakup_1996" localSheetId="29">[15]Global!#REF!</definedName>
    <definedName name="ic_aircraft_assets_breakup_1996">[15]Global!#REF!</definedName>
    <definedName name="ic_aircraft_assets_breakup_1997" localSheetId="4">[15]Global!#REF!</definedName>
    <definedName name="ic_aircraft_assets_breakup_1997" localSheetId="16">[15]Global!#REF!</definedName>
    <definedName name="ic_aircraft_assets_breakup_1997" localSheetId="23">[15]Global!#REF!</definedName>
    <definedName name="ic_aircraft_assets_breakup_1997" localSheetId="5">[15]Global!#REF!</definedName>
    <definedName name="ic_aircraft_assets_breakup_1997" localSheetId="26">[15]Global!#REF!</definedName>
    <definedName name="ic_aircraft_assets_breakup_1997" localSheetId="9">[15]Global!#REF!</definedName>
    <definedName name="ic_aircraft_assets_breakup_1997" localSheetId="2">[15]Global!#REF!</definedName>
    <definedName name="ic_aircraft_assets_breakup_1997" localSheetId="29">[15]Global!#REF!</definedName>
    <definedName name="ic_aircraft_assets_breakup_1997">[15]Global!#REF!</definedName>
    <definedName name="ic_aircraft_assets_breakup_1998" localSheetId="4">[15]Global!#REF!</definedName>
    <definedName name="ic_aircraft_assets_breakup_1998" localSheetId="16">[15]Global!#REF!</definedName>
    <definedName name="ic_aircraft_assets_breakup_1998" localSheetId="23">[15]Global!#REF!</definedName>
    <definedName name="ic_aircraft_assets_breakup_1998" localSheetId="5">[15]Global!#REF!</definedName>
    <definedName name="ic_aircraft_assets_breakup_1998" localSheetId="26">[15]Global!#REF!</definedName>
    <definedName name="ic_aircraft_assets_breakup_1998" localSheetId="9">[15]Global!#REF!</definedName>
    <definedName name="ic_aircraft_assets_breakup_1998" localSheetId="2">[15]Global!#REF!</definedName>
    <definedName name="ic_aircraft_assets_breakup_1998" localSheetId="29">[15]Global!#REF!</definedName>
    <definedName name="ic_aircraft_assets_breakup_1998">[15]Global!#REF!</definedName>
    <definedName name="ic_aircraft_assets_breakup_1999" localSheetId="4">[15]Global!#REF!</definedName>
    <definedName name="ic_aircraft_assets_breakup_1999" localSheetId="16">[15]Global!#REF!</definedName>
    <definedName name="ic_aircraft_assets_breakup_1999" localSheetId="23">[15]Global!#REF!</definedName>
    <definedName name="ic_aircraft_assets_breakup_1999" localSheetId="5">[15]Global!#REF!</definedName>
    <definedName name="ic_aircraft_assets_breakup_1999" localSheetId="26">[15]Global!#REF!</definedName>
    <definedName name="ic_aircraft_assets_breakup_1999" localSheetId="9">[15]Global!#REF!</definedName>
    <definedName name="ic_aircraft_assets_breakup_1999" localSheetId="2">[15]Global!#REF!</definedName>
    <definedName name="ic_aircraft_assets_breakup_1999" localSheetId="29">[15]Global!#REF!</definedName>
    <definedName name="ic_aircraft_assets_breakup_1999">[15]Global!#REF!</definedName>
    <definedName name="ic_aircraft_assets_breakup_2000" localSheetId="4">[15]Global!#REF!</definedName>
    <definedName name="ic_aircraft_assets_breakup_2000" localSheetId="16">[15]Global!#REF!</definedName>
    <definedName name="ic_aircraft_assets_breakup_2000" localSheetId="23">[15]Global!#REF!</definedName>
    <definedName name="ic_aircraft_assets_breakup_2000" localSheetId="5">[15]Global!#REF!</definedName>
    <definedName name="ic_aircraft_assets_breakup_2000" localSheetId="26">[15]Global!#REF!</definedName>
    <definedName name="ic_aircraft_assets_breakup_2000" localSheetId="9">[15]Global!#REF!</definedName>
    <definedName name="ic_aircraft_assets_breakup_2000" localSheetId="2">[15]Global!#REF!</definedName>
    <definedName name="ic_aircraft_assets_breakup_2000" localSheetId="29">[15]Global!#REF!</definedName>
    <definedName name="ic_aircraft_assets_breakup_2000">[15]Global!#REF!</definedName>
    <definedName name="ic_aircraft_assets_breakup_2001" localSheetId="4">[15]Global!#REF!</definedName>
    <definedName name="ic_aircraft_assets_breakup_2001" localSheetId="16">[15]Global!#REF!</definedName>
    <definedName name="ic_aircraft_assets_breakup_2001" localSheetId="23">[15]Global!#REF!</definedName>
    <definedName name="ic_aircraft_assets_breakup_2001" localSheetId="5">[15]Global!#REF!</definedName>
    <definedName name="ic_aircraft_assets_breakup_2001" localSheetId="26">[15]Global!#REF!</definedName>
    <definedName name="ic_aircraft_assets_breakup_2001" localSheetId="9">[15]Global!#REF!</definedName>
    <definedName name="ic_aircraft_assets_breakup_2001" localSheetId="2">[15]Global!#REF!</definedName>
    <definedName name="ic_aircraft_assets_breakup_2001" localSheetId="29">[15]Global!#REF!</definedName>
    <definedName name="ic_aircraft_assets_breakup_2001">[15]Global!#REF!</definedName>
    <definedName name="ic_aircraft_assets_breakup_2002" localSheetId="4">[15]Global!#REF!</definedName>
    <definedName name="ic_aircraft_assets_breakup_2002" localSheetId="16">[15]Global!#REF!</definedName>
    <definedName name="ic_aircraft_assets_breakup_2002" localSheetId="23">[15]Global!#REF!</definedName>
    <definedName name="ic_aircraft_assets_breakup_2002" localSheetId="5">[15]Global!#REF!</definedName>
    <definedName name="ic_aircraft_assets_breakup_2002" localSheetId="26">[15]Global!#REF!</definedName>
    <definedName name="ic_aircraft_assets_breakup_2002" localSheetId="9">[15]Global!#REF!</definedName>
    <definedName name="ic_aircraft_assets_breakup_2002" localSheetId="2">[15]Global!#REF!</definedName>
    <definedName name="ic_aircraft_assets_breakup_2002" localSheetId="29">[15]Global!#REF!</definedName>
    <definedName name="ic_aircraft_assets_breakup_2002">[15]Global!#REF!</definedName>
    <definedName name="ic_aircraft_assets_breakup_2003" localSheetId="4">[15]Global!#REF!</definedName>
    <definedName name="ic_aircraft_assets_breakup_2003" localSheetId="16">[15]Global!#REF!</definedName>
    <definedName name="ic_aircraft_assets_breakup_2003" localSheetId="23">[15]Global!#REF!</definedName>
    <definedName name="ic_aircraft_assets_breakup_2003" localSheetId="5">[15]Global!#REF!</definedName>
    <definedName name="ic_aircraft_assets_breakup_2003" localSheetId="26">[15]Global!#REF!</definedName>
    <definedName name="ic_aircraft_assets_breakup_2003" localSheetId="9">[15]Global!#REF!</definedName>
    <definedName name="ic_aircraft_assets_breakup_2003" localSheetId="2">[15]Global!#REF!</definedName>
    <definedName name="ic_aircraft_assets_breakup_2003" localSheetId="29">[15]Global!#REF!</definedName>
    <definedName name="ic_aircraft_assets_breakup_2003">[15]Global!#REF!</definedName>
    <definedName name="ic_aircraft_assets_breakup_2004" localSheetId="4">[15]Global!#REF!</definedName>
    <definedName name="ic_aircraft_assets_breakup_2004" localSheetId="16">[15]Global!#REF!</definedName>
    <definedName name="ic_aircraft_assets_breakup_2004" localSheetId="23">[15]Global!#REF!</definedName>
    <definedName name="ic_aircraft_assets_breakup_2004" localSheetId="5">[15]Global!#REF!</definedName>
    <definedName name="ic_aircraft_assets_breakup_2004" localSheetId="26">[15]Global!#REF!</definedName>
    <definedName name="ic_aircraft_assets_breakup_2004" localSheetId="9">[15]Global!#REF!</definedName>
    <definedName name="ic_aircraft_assets_breakup_2004" localSheetId="2">[15]Global!#REF!</definedName>
    <definedName name="ic_aircraft_assets_breakup_2004" localSheetId="29">[15]Global!#REF!</definedName>
    <definedName name="ic_aircraft_assets_breakup_2004">[15]Global!#REF!</definedName>
    <definedName name="ic_aircraft_assets_breakup_2005" localSheetId="4">[15]Global!#REF!</definedName>
    <definedName name="ic_aircraft_assets_breakup_2005" localSheetId="16">[15]Global!#REF!</definedName>
    <definedName name="ic_aircraft_assets_breakup_2005" localSheetId="23">[15]Global!#REF!</definedName>
    <definedName name="ic_aircraft_assets_breakup_2005" localSheetId="5">[15]Global!#REF!</definedName>
    <definedName name="ic_aircraft_assets_breakup_2005" localSheetId="26">[15]Global!#REF!</definedName>
    <definedName name="ic_aircraft_assets_breakup_2005" localSheetId="9">[15]Global!#REF!</definedName>
    <definedName name="ic_aircraft_assets_breakup_2005" localSheetId="2">[15]Global!#REF!</definedName>
    <definedName name="ic_aircraft_assets_breakup_2005" localSheetId="29">[15]Global!#REF!</definedName>
    <definedName name="ic_aircraft_assets_breakup_2005">[15]Global!#REF!</definedName>
    <definedName name="ic_aircraft_assets_breakup_2006" localSheetId="4">[15]Global!#REF!</definedName>
    <definedName name="ic_aircraft_assets_breakup_2006" localSheetId="16">[15]Global!#REF!</definedName>
    <definedName name="ic_aircraft_assets_breakup_2006" localSheetId="23">[15]Global!#REF!</definedName>
    <definedName name="ic_aircraft_assets_breakup_2006" localSheetId="5">[15]Global!#REF!</definedName>
    <definedName name="ic_aircraft_assets_breakup_2006" localSheetId="26">[15]Global!#REF!</definedName>
    <definedName name="ic_aircraft_assets_breakup_2006" localSheetId="9">[15]Global!#REF!</definedName>
    <definedName name="ic_aircraft_assets_breakup_2006" localSheetId="2">[15]Global!#REF!</definedName>
    <definedName name="ic_aircraft_assets_breakup_2006" localSheetId="29">[15]Global!#REF!</definedName>
    <definedName name="ic_aircraft_assets_breakup_2006">[15]Global!#REF!</definedName>
    <definedName name="ic_aircraft_assets_breakup_2007" localSheetId="4">[15]Global!#REF!</definedName>
    <definedName name="ic_aircraft_assets_breakup_2007" localSheetId="16">[15]Global!#REF!</definedName>
    <definedName name="ic_aircraft_assets_breakup_2007" localSheetId="23">[15]Global!#REF!</definedName>
    <definedName name="ic_aircraft_assets_breakup_2007" localSheetId="5">[15]Global!#REF!</definedName>
    <definedName name="ic_aircraft_assets_breakup_2007" localSheetId="26">[15]Global!#REF!</definedName>
    <definedName name="ic_aircraft_assets_breakup_2007" localSheetId="9">[15]Global!#REF!</definedName>
    <definedName name="ic_aircraft_assets_breakup_2007" localSheetId="2">[15]Global!#REF!</definedName>
    <definedName name="ic_aircraft_assets_breakup_2007" localSheetId="29">[15]Global!#REF!</definedName>
    <definedName name="ic_aircraft_assets_breakup_2007">[15]Global!#REF!</definedName>
    <definedName name="ic_aircraft_assets_breakup_2008" localSheetId="4">[15]Global!#REF!</definedName>
    <definedName name="ic_aircraft_assets_breakup_2008" localSheetId="16">[15]Global!#REF!</definedName>
    <definedName name="ic_aircraft_assets_breakup_2008" localSheetId="23">[15]Global!#REF!</definedName>
    <definedName name="ic_aircraft_assets_breakup_2008" localSheetId="5">[15]Global!#REF!</definedName>
    <definedName name="ic_aircraft_assets_breakup_2008" localSheetId="26">[15]Global!#REF!</definedName>
    <definedName name="ic_aircraft_assets_breakup_2008" localSheetId="9">[15]Global!#REF!</definedName>
    <definedName name="ic_aircraft_assets_breakup_2008" localSheetId="2">[15]Global!#REF!</definedName>
    <definedName name="ic_aircraft_assets_breakup_2008" localSheetId="29">[15]Global!#REF!</definedName>
    <definedName name="ic_aircraft_assets_breakup_2008">[15]Global!#REF!</definedName>
    <definedName name="ic_aircraft_assets_breakup_2009" localSheetId="4">[15]Global!#REF!</definedName>
    <definedName name="ic_aircraft_assets_breakup_2009" localSheetId="16">[15]Global!#REF!</definedName>
    <definedName name="ic_aircraft_assets_breakup_2009" localSheetId="23">[15]Global!#REF!</definedName>
    <definedName name="ic_aircraft_assets_breakup_2009" localSheetId="5">[15]Global!#REF!</definedName>
    <definedName name="ic_aircraft_assets_breakup_2009" localSheetId="26">[15]Global!#REF!</definedName>
    <definedName name="ic_aircraft_assets_breakup_2009" localSheetId="9">[15]Global!#REF!</definedName>
    <definedName name="ic_aircraft_assets_breakup_2009" localSheetId="2">[15]Global!#REF!</definedName>
    <definedName name="ic_aircraft_assets_breakup_2009" localSheetId="29">[15]Global!#REF!</definedName>
    <definedName name="ic_aircraft_assets_breakup_2009">[15]Global!#REF!</definedName>
    <definedName name="ic_aircraft_assets_breakup_2010" localSheetId="4">[15]Global!#REF!</definedName>
    <definedName name="ic_aircraft_assets_breakup_2010" localSheetId="16">[15]Global!#REF!</definedName>
    <definedName name="ic_aircraft_assets_breakup_2010" localSheetId="23">[15]Global!#REF!</definedName>
    <definedName name="ic_aircraft_assets_breakup_2010" localSheetId="5">[15]Global!#REF!</definedName>
    <definedName name="ic_aircraft_assets_breakup_2010" localSheetId="26">[15]Global!#REF!</definedName>
    <definedName name="ic_aircraft_assets_breakup_2010" localSheetId="9">[15]Global!#REF!</definedName>
    <definedName name="ic_aircraft_assets_breakup_2010" localSheetId="2">[15]Global!#REF!</definedName>
    <definedName name="ic_aircraft_assets_breakup_2010" localSheetId="29">[15]Global!#REF!</definedName>
    <definedName name="ic_aircraft_assets_breakup_2010">[15]Global!#REF!</definedName>
    <definedName name="ic_aircraft_assets_breakup_comm" localSheetId="4">[15]Global!#REF!</definedName>
    <definedName name="ic_aircraft_assets_breakup_comm" localSheetId="16">[15]Global!#REF!</definedName>
    <definedName name="ic_aircraft_assets_breakup_comm" localSheetId="23">[15]Global!#REF!</definedName>
    <definedName name="ic_aircraft_assets_breakup_comm" localSheetId="5">[15]Global!#REF!</definedName>
    <definedName name="ic_aircraft_assets_breakup_comm" localSheetId="26">[15]Global!#REF!</definedName>
    <definedName name="ic_aircraft_assets_breakup_comm" localSheetId="9">[15]Global!#REF!</definedName>
    <definedName name="ic_aircraft_assets_breakup_comm" localSheetId="2">[15]Global!#REF!</definedName>
    <definedName name="ic_aircraft_assets_breakup_comm" localSheetId="29">[15]Global!#REF!</definedName>
    <definedName name="ic_aircraft_assets_breakup_comm">[15]Global!#REF!</definedName>
    <definedName name="ic_aircraft_assets_replacement_1985" localSheetId="4">[15]Global!#REF!</definedName>
    <definedName name="ic_aircraft_assets_replacement_1985" localSheetId="16">[15]Global!#REF!</definedName>
    <definedName name="ic_aircraft_assets_replacement_1985" localSheetId="23">[15]Global!#REF!</definedName>
    <definedName name="ic_aircraft_assets_replacement_1985" localSheetId="5">[15]Global!#REF!</definedName>
    <definedName name="ic_aircraft_assets_replacement_1985" localSheetId="26">[15]Global!#REF!</definedName>
    <definedName name="ic_aircraft_assets_replacement_1985" localSheetId="9">[15]Global!#REF!</definedName>
    <definedName name="ic_aircraft_assets_replacement_1985" localSheetId="2">[15]Global!#REF!</definedName>
    <definedName name="ic_aircraft_assets_replacement_1985" localSheetId="29">[15]Global!#REF!</definedName>
    <definedName name="ic_aircraft_assets_replacement_1985">[15]Global!#REF!</definedName>
    <definedName name="ic_aircraft_assets_replacement_1986" localSheetId="4">[15]Global!#REF!</definedName>
    <definedName name="ic_aircraft_assets_replacement_1986" localSheetId="16">[15]Global!#REF!</definedName>
    <definedName name="ic_aircraft_assets_replacement_1986" localSheetId="23">[15]Global!#REF!</definedName>
    <definedName name="ic_aircraft_assets_replacement_1986" localSheetId="5">[15]Global!#REF!</definedName>
    <definedName name="ic_aircraft_assets_replacement_1986" localSheetId="26">[15]Global!#REF!</definedName>
    <definedName name="ic_aircraft_assets_replacement_1986" localSheetId="9">[15]Global!#REF!</definedName>
    <definedName name="ic_aircraft_assets_replacement_1986" localSheetId="2">[15]Global!#REF!</definedName>
    <definedName name="ic_aircraft_assets_replacement_1986" localSheetId="29">[15]Global!#REF!</definedName>
    <definedName name="ic_aircraft_assets_replacement_1986">[15]Global!#REF!</definedName>
    <definedName name="ic_aircraft_assets_replacement_1987" localSheetId="4">[15]Global!#REF!</definedName>
    <definedName name="ic_aircraft_assets_replacement_1987" localSheetId="16">[15]Global!#REF!</definedName>
    <definedName name="ic_aircraft_assets_replacement_1987" localSheetId="23">[15]Global!#REF!</definedName>
    <definedName name="ic_aircraft_assets_replacement_1987" localSheetId="5">[15]Global!#REF!</definedName>
    <definedName name="ic_aircraft_assets_replacement_1987" localSheetId="26">[15]Global!#REF!</definedName>
    <definedName name="ic_aircraft_assets_replacement_1987" localSheetId="9">[15]Global!#REF!</definedName>
    <definedName name="ic_aircraft_assets_replacement_1987" localSheetId="2">[15]Global!#REF!</definedName>
    <definedName name="ic_aircraft_assets_replacement_1987" localSheetId="29">[15]Global!#REF!</definedName>
    <definedName name="ic_aircraft_assets_replacement_1987">[15]Global!#REF!</definedName>
    <definedName name="ic_aircraft_assets_replacement_1988" localSheetId="4">[15]Global!#REF!</definedName>
    <definedName name="ic_aircraft_assets_replacement_1988" localSheetId="16">[15]Global!#REF!</definedName>
    <definedName name="ic_aircraft_assets_replacement_1988" localSheetId="23">[15]Global!#REF!</definedName>
    <definedName name="ic_aircraft_assets_replacement_1988" localSheetId="5">[15]Global!#REF!</definedName>
    <definedName name="ic_aircraft_assets_replacement_1988" localSheetId="26">[15]Global!#REF!</definedName>
    <definedName name="ic_aircraft_assets_replacement_1988" localSheetId="9">[15]Global!#REF!</definedName>
    <definedName name="ic_aircraft_assets_replacement_1988" localSheetId="2">[15]Global!#REF!</definedName>
    <definedName name="ic_aircraft_assets_replacement_1988" localSheetId="29">[15]Global!#REF!</definedName>
    <definedName name="ic_aircraft_assets_replacement_1988">[15]Global!#REF!</definedName>
    <definedName name="ic_aircraft_assets_replacement_1989" localSheetId="4">[15]Global!#REF!</definedName>
    <definedName name="ic_aircraft_assets_replacement_1989" localSheetId="16">[15]Global!#REF!</definedName>
    <definedName name="ic_aircraft_assets_replacement_1989" localSheetId="23">[15]Global!#REF!</definedName>
    <definedName name="ic_aircraft_assets_replacement_1989" localSheetId="5">[15]Global!#REF!</definedName>
    <definedName name="ic_aircraft_assets_replacement_1989" localSheetId="26">[15]Global!#REF!</definedName>
    <definedName name="ic_aircraft_assets_replacement_1989" localSheetId="9">[15]Global!#REF!</definedName>
    <definedName name="ic_aircraft_assets_replacement_1989" localSheetId="2">[15]Global!#REF!</definedName>
    <definedName name="ic_aircraft_assets_replacement_1989" localSheetId="29">[15]Global!#REF!</definedName>
    <definedName name="ic_aircraft_assets_replacement_1989">[15]Global!#REF!</definedName>
    <definedName name="ic_aircraft_assets_replacement_1990" localSheetId="4">[15]Global!#REF!</definedName>
    <definedName name="ic_aircraft_assets_replacement_1990" localSheetId="16">[15]Global!#REF!</definedName>
    <definedName name="ic_aircraft_assets_replacement_1990" localSheetId="23">[15]Global!#REF!</definedName>
    <definedName name="ic_aircraft_assets_replacement_1990" localSheetId="5">[15]Global!#REF!</definedName>
    <definedName name="ic_aircraft_assets_replacement_1990" localSheetId="26">[15]Global!#REF!</definedName>
    <definedName name="ic_aircraft_assets_replacement_1990" localSheetId="9">[15]Global!#REF!</definedName>
    <definedName name="ic_aircraft_assets_replacement_1990" localSheetId="2">[15]Global!#REF!</definedName>
    <definedName name="ic_aircraft_assets_replacement_1990" localSheetId="29">[15]Global!#REF!</definedName>
    <definedName name="ic_aircraft_assets_replacement_1990">[15]Global!#REF!</definedName>
    <definedName name="ic_aircraft_assets_replacement_1991" localSheetId="4">[15]Global!#REF!</definedName>
    <definedName name="ic_aircraft_assets_replacement_1991" localSheetId="16">[15]Global!#REF!</definedName>
    <definedName name="ic_aircraft_assets_replacement_1991" localSheetId="23">[15]Global!#REF!</definedName>
    <definedName name="ic_aircraft_assets_replacement_1991" localSheetId="5">[15]Global!#REF!</definedName>
    <definedName name="ic_aircraft_assets_replacement_1991" localSheetId="26">[15]Global!#REF!</definedName>
    <definedName name="ic_aircraft_assets_replacement_1991" localSheetId="9">[15]Global!#REF!</definedName>
    <definedName name="ic_aircraft_assets_replacement_1991" localSheetId="2">[15]Global!#REF!</definedName>
    <definedName name="ic_aircraft_assets_replacement_1991" localSheetId="29">[15]Global!#REF!</definedName>
    <definedName name="ic_aircraft_assets_replacement_1991">[15]Global!#REF!</definedName>
    <definedName name="ic_aircraft_assets_replacement_1992" localSheetId="4">[15]Global!#REF!</definedName>
    <definedName name="ic_aircraft_assets_replacement_1992" localSheetId="16">[15]Global!#REF!</definedName>
    <definedName name="ic_aircraft_assets_replacement_1992" localSheetId="23">[15]Global!#REF!</definedName>
    <definedName name="ic_aircraft_assets_replacement_1992" localSheetId="5">[15]Global!#REF!</definedName>
    <definedName name="ic_aircraft_assets_replacement_1992" localSheetId="26">[15]Global!#REF!</definedName>
    <definedName name="ic_aircraft_assets_replacement_1992" localSheetId="9">[15]Global!#REF!</definedName>
    <definedName name="ic_aircraft_assets_replacement_1992" localSheetId="2">[15]Global!#REF!</definedName>
    <definedName name="ic_aircraft_assets_replacement_1992" localSheetId="29">[15]Global!#REF!</definedName>
    <definedName name="ic_aircraft_assets_replacement_1992">[15]Global!#REF!</definedName>
    <definedName name="ic_aircraft_assets_replacement_1993" localSheetId="4">[15]Global!#REF!</definedName>
    <definedName name="ic_aircraft_assets_replacement_1993" localSheetId="16">[15]Global!#REF!</definedName>
    <definedName name="ic_aircraft_assets_replacement_1993" localSheetId="23">[15]Global!#REF!</definedName>
    <definedName name="ic_aircraft_assets_replacement_1993" localSheetId="5">[15]Global!#REF!</definedName>
    <definedName name="ic_aircraft_assets_replacement_1993" localSheetId="26">[15]Global!#REF!</definedName>
    <definedName name="ic_aircraft_assets_replacement_1993" localSheetId="9">[15]Global!#REF!</definedName>
    <definedName name="ic_aircraft_assets_replacement_1993" localSheetId="2">[15]Global!#REF!</definedName>
    <definedName name="ic_aircraft_assets_replacement_1993" localSheetId="29">[15]Global!#REF!</definedName>
    <definedName name="ic_aircraft_assets_replacement_1993">[15]Global!#REF!</definedName>
    <definedName name="ic_aircraft_assets_replacement_1994" localSheetId="4">[15]Global!#REF!</definedName>
    <definedName name="ic_aircraft_assets_replacement_1994" localSheetId="16">[15]Global!#REF!</definedName>
    <definedName name="ic_aircraft_assets_replacement_1994" localSheetId="23">[15]Global!#REF!</definedName>
    <definedName name="ic_aircraft_assets_replacement_1994" localSheetId="5">[15]Global!#REF!</definedName>
    <definedName name="ic_aircraft_assets_replacement_1994" localSheetId="26">[15]Global!#REF!</definedName>
    <definedName name="ic_aircraft_assets_replacement_1994" localSheetId="9">[15]Global!#REF!</definedName>
    <definedName name="ic_aircraft_assets_replacement_1994" localSheetId="2">[15]Global!#REF!</definedName>
    <definedName name="ic_aircraft_assets_replacement_1994" localSheetId="29">[15]Global!#REF!</definedName>
    <definedName name="ic_aircraft_assets_replacement_1994">[15]Global!#REF!</definedName>
    <definedName name="ic_aircraft_assets_replacement_1995" localSheetId="4">[15]Global!#REF!</definedName>
    <definedName name="ic_aircraft_assets_replacement_1995" localSheetId="16">[15]Global!#REF!</definedName>
    <definedName name="ic_aircraft_assets_replacement_1995" localSheetId="23">[15]Global!#REF!</definedName>
    <definedName name="ic_aircraft_assets_replacement_1995" localSheetId="5">[15]Global!#REF!</definedName>
    <definedName name="ic_aircraft_assets_replacement_1995" localSheetId="26">[15]Global!#REF!</definedName>
    <definedName name="ic_aircraft_assets_replacement_1995" localSheetId="9">[15]Global!#REF!</definedName>
    <definedName name="ic_aircraft_assets_replacement_1995" localSheetId="2">[15]Global!#REF!</definedName>
    <definedName name="ic_aircraft_assets_replacement_1995" localSheetId="29">[15]Global!#REF!</definedName>
    <definedName name="ic_aircraft_assets_replacement_1995">[15]Global!#REF!</definedName>
    <definedName name="ic_aircraft_assets_replacement_1996" localSheetId="4">[15]Global!#REF!</definedName>
    <definedName name="ic_aircraft_assets_replacement_1996" localSheetId="16">[15]Global!#REF!</definedName>
    <definedName name="ic_aircraft_assets_replacement_1996" localSheetId="23">[15]Global!#REF!</definedName>
    <definedName name="ic_aircraft_assets_replacement_1996" localSheetId="5">[15]Global!#REF!</definedName>
    <definedName name="ic_aircraft_assets_replacement_1996" localSheetId="26">[15]Global!#REF!</definedName>
    <definedName name="ic_aircraft_assets_replacement_1996" localSheetId="9">[15]Global!#REF!</definedName>
    <definedName name="ic_aircraft_assets_replacement_1996" localSheetId="2">[15]Global!#REF!</definedName>
    <definedName name="ic_aircraft_assets_replacement_1996" localSheetId="29">[15]Global!#REF!</definedName>
    <definedName name="ic_aircraft_assets_replacement_1996">[15]Global!#REF!</definedName>
    <definedName name="ic_aircraft_assets_replacement_1997" localSheetId="4">[15]Global!#REF!</definedName>
    <definedName name="ic_aircraft_assets_replacement_1997" localSheetId="16">[15]Global!#REF!</definedName>
    <definedName name="ic_aircraft_assets_replacement_1997" localSheetId="23">[15]Global!#REF!</definedName>
    <definedName name="ic_aircraft_assets_replacement_1997" localSheetId="5">[15]Global!#REF!</definedName>
    <definedName name="ic_aircraft_assets_replacement_1997" localSheetId="26">[15]Global!#REF!</definedName>
    <definedName name="ic_aircraft_assets_replacement_1997" localSheetId="9">[15]Global!#REF!</definedName>
    <definedName name="ic_aircraft_assets_replacement_1997" localSheetId="2">[15]Global!#REF!</definedName>
    <definedName name="ic_aircraft_assets_replacement_1997" localSheetId="29">[15]Global!#REF!</definedName>
    <definedName name="ic_aircraft_assets_replacement_1997">[15]Global!#REF!</definedName>
    <definedName name="ic_aircraft_assets_replacement_1998" localSheetId="4">[15]Global!#REF!</definedName>
    <definedName name="ic_aircraft_assets_replacement_1998" localSheetId="16">[15]Global!#REF!</definedName>
    <definedName name="ic_aircraft_assets_replacement_1998" localSheetId="23">[15]Global!#REF!</definedName>
    <definedName name="ic_aircraft_assets_replacement_1998" localSheetId="5">[15]Global!#REF!</definedName>
    <definedName name="ic_aircraft_assets_replacement_1998" localSheetId="26">[15]Global!#REF!</definedName>
    <definedName name="ic_aircraft_assets_replacement_1998" localSheetId="9">[15]Global!#REF!</definedName>
    <definedName name="ic_aircraft_assets_replacement_1998" localSheetId="2">[15]Global!#REF!</definedName>
    <definedName name="ic_aircraft_assets_replacement_1998" localSheetId="29">[15]Global!#REF!</definedName>
    <definedName name="ic_aircraft_assets_replacement_1998">[15]Global!#REF!</definedName>
    <definedName name="ic_aircraft_assets_replacement_1999" localSheetId="4">[15]Global!#REF!</definedName>
    <definedName name="ic_aircraft_assets_replacement_1999" localSheetId="16">[15]Global!#REF!</definedName>
    <definedName name="ic_aircraft_assets_replacement_1999" localSheetId="23">[15]Global!#REF!</definedName>
    <definedName name="ic_aircraft_assets_replacement_1999" localSheetId="5">[15]Global!#REF!</definedName>
    <definedName name="ic_aircraft_assets_replacement_1999" localSheetId="26">[15]Global!#REF!</definedName>
    <definedName name="ic_aircraft_assets_replacement_1999" localSheetId="9">[15]Global!#REF!</definedName>
    <definedName name="ic_aircraft_assets_replacement_1999" localSheetId="2">[15]Global!#REF!</definedName>
    <definedName name="ic_aircraft_assets_replacement_1999" localSheetId="29">[15]Global!#REF!</definedName>
    <definedName name="ic_aircraft_assets_replacement_1999">[15]Global!#REF!</definedName>
    <definedName name="ic_aircraft_assets_replacement_2000" localSheetId="4">[15]Global!#REF!</definedName>
    <definedName name="ic_aircraft_assets_replacement_2000" localSheetId="16">[15]Global!#REF!</definedName>
    <definedName name="ic_aircraft_assets_replacement_2000" localSheetId="23">[15]Global!#REF!</definedName>
    <definedName name="ic_aircraft_assets_replacement_2000" localSheetId="5">[15]Global!#REF!</definedName>
    <definedName name="ic_aircraft_assets_replacement_2000" localSheetId="26">[15]Global!#REF!</definedName>
    <definedName name="ic_aircraft_assets_replacement_2000" localSheetId="9">[15]Global!#REF!</definedName>
    <definedName name="ic_aircraft_assets_replacement_2000" localSheetId="2">[15]Global!#REF!</definedName>
    <definedName name="ic_aircraft_assets_replacement_2000" localSheetId="29">[15]Global!#REF!</definedName>
    <definedName name="ic_aircraft_assets_replacement_2000">[15]Global!#REF!</definedName>
    <definedName name="ic_aircraft_assets_replacement_2001" localSheetId="4">[15]Global!#REF!</definedName>
    <definedName name="ic_aircraft_assets_replacement_2001" localSheetId="16">[15]Global!#REF!</definedName>
    <definedName name="ic_aircraft_assets_replacement_2001" localSheetId="23">[15]Global!#REF!</definedName>
    <definedName name="ic_aircraft_assets_replacement_2001" localSheetId="5">[15]Global!#REF!</definedName>
    <definedName name="ic_aircraft_assets_replacement_2001" localSheetId="26">[15]Global!#REF!</definedName>
    <definedName name="ic_aircraft_assets_replacement_2001" localSheetId="9">[15]Global!#REF!</definedName>
    <definedName name="ic_aircraft_assets_replacement_2001" localSheetId="2">[15]Global!#REF!</definedName>
    <definedName name="ic_aircraft_assets_replacement_2001" localSheetId="29">[15]Global!#REF!</definedName>
    <definedName name="ic_aircraft_assets_replacement_2001">[15]Global!#REF!</definedName>
    <definedName name="ic_aircraft_assets_replacement_2002" localSheetId="4">[15]Global!#REF!</definedName>
    <definedName name="ic_aircraft_assets_replacement_2002" localSheetId="16">[15]Global!#REF!</definedName>
    <definedName name="ic_aircraft_assets_replacement_2002" localSheetId="23">[15]Global!#REF!</definedName>
    <definedName name="ic_aircraft_assets_replacement_2002" localSheetId="5">[15]Global!#REF!</definedName>
    <definedName name="ic_aircraft_assets_replacement_2002" localSheetId="26">[15]Global!#REF!</definedName>
    <definedName name="ic_aircraft_assets_replacement_2002" localSheetId="9">[15]Global!#REF!</definedName>
    <definedName name="ic_aircraft_assets_replacement_2002" localSheetId="2">[15]Global!#REF!</definedName>
    <definedName name="ic_aircraft_assets_replacement_2002" localSheetId="29">[15]Global!#REF!</definedName>
    <definedName name="ic_aircraft_assets_replacement_2002">[15]Global!#REF!</definedName>
    <definedName name="ic_aircraft_assets_replacement_2003" localSheetId="4">[15]Global!#REF!</definedName>
    <definedName name="ic_aircraft_assets_replacement_2003" localSheetId="16">[15]Global!#REF!</definedName>
    <definedName name="ic_aircraft_assets_replacement_2003" localSheetId="23">[15]Global!#REF!</definedName>
    <definedName name="ic_aircraft_assets_replacement_2003" localSheetId="5">[15]Global!#REF!</definedName>
    <definedName name="ic_aircraft_assets_replacement_2003" localSheetId="26">[15]Global!#REF!</definedName>
    <definedName name="ic_aircraft_assets_replacement_2003" localSheetId="9">[15]Global!#REF!</definedName>
    <definedName name="ic_aircraft_assets_replacement_2003" localSheetId="2">[15]Global!#REF!</definedName>
    <definedName name="ic_aircraft_assets_replacement_2003" localSheetId="29">[15]Global!#REF!</definedName>
    <definedName name="ic_aircraft_assets_replacement_2003">[15]Global!#REF!</definedName>
    <definedName name="ic_aircraft_assets_replacement_2004" localSheetId="4">[15]Global!#REF!</definedName>
    <definedName name="ic_aircraft_assets_replacement_2004" localSheetId="16">[15]Global!#REF!</definedName>
    <definedName name="ic_aircraft_assets_replacement_2004" localSheetId="23">[15]Global!#REF!</definedName>
    <definedName name="ic_aircraft_assets_replacement_2004" localSheetId="5">[15]Global!#REF!</definedName>
    <definedName name="ic_aircraft_assets_replacement_2004" localSheetId="26">[15]Global!#REF!</definedName>
    <definedName name="ic_aircraft_assets_replacement_2004" localSheetId="9">[15]Global!#REF!</definedName>
    <definedName name="ic_aircraft_assets_replacement_2004" localSheetId="2">[15]Global!#REF!</definedName>
    <definedName name="ic_aircraft_assets_replacement_2004" localSheetId="29">[15]Global!#REF!</definedName>
    <definedName name="ic_aircraft_assets_replacement_2004">[15]Global!#REF!</definedName>
    <definedName name="ic_aircraft_assets_replacement_2005" localSheetId="4">[15]Global!#REF!</definedName>
    <definedName name="ic_aircraft_assets_replacement_2005" localSheetId="16">[15]Global!#REF!</definedName>
    <definedName name="ic_aircraft_assets_replacement_2005" localSheetId="23">[15]Global!#REF!</definedName>
    <definedName name="ic_aircraft_assets_replacement_2005" localSheetId="5">[15]Global!#REF!</definedName>
    <definedName name="ic_aircraft_assets_replacement_2005" localSheetId="26">[15]Global!#REF!</definedName>
    <definedName name="ic_aircraft_assets_replacement_2005" localSheetId="9">[15]Global!#REF!</definedName>
    <definedName name="ic_aircraft_assets_replacement_2005" localSheetId="2">[15]Global!#REF!</definedName>
    <definedName name="ic_aircraft_assets_replacement_2005" localSheetId="29">[15]Global!#REF!</definedName>
    <definedName name="ic_aircraft_assets_replacement_2005">[15]Global!#REF!</definedName>
    <definedName name="ic_aircraft_assets_replacement_2006" localSheetId="4">[15]Global!#REF!</definedName>
    <definedName name="ic_aircraft_assets_replacement_2006" localSheetId="16">[15]Global!#REF!</definedName>
    <definedName name="ic_aircraft_assets_replacement_2006" localSheetId="23">[15]Global!#REF!</definedName>
    <definedName name="ic_aircraft_assets_replacement_2006" localSheetId="5">[15]Global!#REF!</definedName>
    <definedName name="ic_aircraft_assets_replacement_2006" localSheetId="26">[15]Global!#REF!</definedName>
    <definedName name="ic_aircraft_assets_replacement_2006" localSheetId="9">[15]Global!#REF!</definedName>
    <definedName name="ic_aircraft_assets_replacement_2006" localSheetId="2">[15]Global!#REF!</definedName>
    <definedName name="ic_aircraft_assets_replacement_2006" localSheetId="29">[15]Global!#REF!</definedName>
    <definedName name="ic_aircraft_assets_replacement_2006">[15]Global!#REF!</definedName>
    <definedName name="ic_aircraft_assets_replacement_2007" localSheetId="4">[15]Global!#REF!</definedName>
    <definedName name="ic_aircraft_assets_replacement_2007" localSheetId="16">[15]Global!#REF!</definedName>
    <definedName name="ic_aircraft_assets_replacement_2007" localSheetId="23">[15]Global!#REF!</definedName>
    <definedName name="ic_aircraft_assets_replacement_2007" localSheetId="5">[15]Global!#REF!</definedName>
    <definedName name="ic_aircraft_assets_replacement_2007" localSheetId="26">[15]Global!#REF!</definedName>
    <definedName name="ic_aircraft_assets_replacement_2007" localSheetId="9">[15]Global!#REF!</definedName>
    <definedName name="ic_aircraft_assets_replacement_2007" localSheetId="2">[15]Global!#REF!</definedName>
    <definedName name="ic_aircraft_assets_replacement_2007" localSheetId="29">[15]Global!#REF!</definedName>
    <definedName name="ic_aircraft_assets_replacement_2007">[15]Global!#REF!</definedName>
    <definedName name="ic_aircraft_assets_replacement_2008" localSheetId="4">[15]Global!#REF!</definedName>
    <definedName name="ic_aircraft_assets_replacement_2008" localSheetId="16">[15]Global!#REF!</definedName>
    <definedName name="ic_aircraft_assets_replacement_2008" localSheetId="23">[15]Global!#REF!</definedName>
    <definedName name="ic_aircraft_assets_replacement_2008" localSheetId="5">[15]Global!#REF!</definedName>
    <definedName name="ic_aircraft_assets_replacement_2008" localSheetId="26">[15]Global!#REF!</definedName>
    <definedName name="ic_aircraft_assets_replacement_2008" localSheetId="9">[15]Global!#REF!</definedName>
    <definedName name="ic_aircraft_assets_replacement_2008" localSheetId="2">[15]Global!#REF!</definedName>
    <definedName name="ic_aircraft_assets_replacement_2008" localSheetId="29">[15]Global!#REF!</definedName>
    <definedName name="ic_aircraft_assets_replacement_2008">[15]Global!#REF!</definedName>
    <definedName name="ic_aircraft_assets_replacement_2009" localSheetId="4">[15]Global!#REF!</definedName>
    <definedName name="ic_aircraft_assets_replacement_2009" localSheetId="16">[15]Global!#REF!</definedName>
    <definedName name="ic_aircraft_assets_replacement_2009" localSheetId="23">[15]Global!#REF!</definedName>
    <definedName name="ic_aircraft_assets_replacement_2009" localSheetId="5">[15]Global!#REF!</definedName>
    <definedName name="ic_aircraft_assets_replacement_2009" localSheetId="26">[15]Global!#REF!</definedName>
    <definedName name="ic_aircraft_assets_replacement_2009" localSheetId="9">[15]Global!#REF!</definedName>
    <definedName name="ic_aircraft_assets_replacement_2009" localSheetId="2">[15]Global!#REF!</definedName>
    <definedName name="ic_aircraft_assets_replacement_2009" localSheetId="29">[15]Global!#REF!</definedName>
    <definedName name="ic_aircraft_assets_replacement_2009">[15]Global!#REF!</definedName>
    <definedName name="ic_aircraft_assets_replacement_2010" localSheetId="4">[15]Global!#REF!</definedName>
    <definedName name="ic_aircraft_assets_replacement_2010" localSheetId="16">[15]Global!#REF!</definedName>
    <definedName name="ic_aircraft_assets_replacement_2010" localSheetId="23">[15]Global!#REF!</definedName>
    <definedName name="ic_aircraft_assets_replacement_2010" localSheetId="5">[15]Global!#REF!</definedName>
    <definedName name="ic_aircraft_assets_replacement_2010" localSheetId="26">[15]Global!#REF!</definedName>
    <definedName name="ic_aircraft_assets_replacement_2010" localSheetId="9">[15]Global!#REF!</definedName>
    <definedName name="ic_aircraft_assets_replacement_2010" localSheetId="2">[15]Global!#REF!</definedName>
    <definedName name="ic_aircraft_assets_replacement_2010" localSheetId="29">[15]Global!#REF!</definedName>
    <definedName name="ic_aircraft_assets_replacement_2010">[15]Global!#REF!</definedName>
    <definedName name="ic_aircraft_assets_replacement_comm" localSheetId="4">[15]Global!#REF!</definedName>
    <definedName name="ic_aircraft_assets_replacement_comm" localSheetId="16">[15]Global!#REF!</definedName>
    <definedName name="ic_aircraft_assets_replacement_comm" localSheetId="23">[15]Global!#REF!</definedName>
    <definedName name="ic_aircraft_assets_replacement_comm" localSheetId="5">[15]Global!#REF!</definedName>
    <definedName name="ic_aircraft_assets_replacement_comm" localSheetId="26">[15]Global!#REF!</definedName>
    <definedName name="ic_aircraft_assets_replacement_comm" localSheetId="9">[15]Global!#REF!</definedName>
    <definedName name="ic_aircraft_assets_replacement_comm" localSheetId="2">[15]Global!#REF!</definedName>
    <definedName name="ic_aircraft_assets_replacement_comm" localSheetId="29">[15]Global!#REF!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6">#REF!</definedName>
    <definedName name="icover_00" localSheetId="23">#REF!</definedName>
    <definedName name="icover_00" localSheetId="5">#REF!</definedName>
    <definedName name="icover_00" localSheetId="26">#REF!</definedName>
    <definedName name="icover_00" localSheetId="9">#REF!</definedName>
    <definedName name="icover_00" localSheetId="2">#REF!</definedName>
    <definedName name="icover_00" localSheetId="29">#REF!</definedName>
    <definedName name="icover_00">#REF!</definedName>
    <definedName name="icover_01" localSheetId="4">#REF!</definedName>
    <definedName name="icover_01" localSheetId="16">#REF!</definedName>
    <definedName name="icover_01" localSheetId="23">#REF!</definedName>
    <definedName name="icover_01" localSheetId="5">#REF!</definedName>
    <definedName name="icover_01" localSheetId="26">#REF!</definedName>
    <definedName name="icover_01" localSheetId="9">#REF!</definedName>
    <definedName name="icover_01" localSheetId="2">#REF!</definedName>
    <definedName name="icover_01" localSheetId="29">#REF!</definedName>
    <definedName name="icover_01">#REF!</definedName>
    <definedName name="icover_02" localSheetId="4">#REF!</definedName>
    <definedName name="icover_02" localSheetId="16">#REF!</definedName>
    <definedName name="icover_02" localSheetId="23">#REF!</definedName>
    <definedName name="icover_02" localSheetId="5">#REF!</definedName>
    <definedName name="icover_02" localSheetId="26">#REF!</definedName>
    <definedName name="icover_02" localSheetId="9">#REF!</definedName>
    <definedName name="icover_02" localSheetId="2">#REF!</definedName>
    <definedName name="icover_02" localSheetId="29">#REF!</definedName>
    <definedName name="icover_02">#REF!</definedName>
    <definedName name="icover_03">[1]CASINO2!$W$408</definedName>
    <definedName name="icover_92" localSheetId="4">#REF!</definedName>
    <definedName name="icover_92" localSheetId="16">#REF!</definedName>
    <definedName name="icover_92" localSheetId="23">#REF!</definedName>
    <definedName name="icover_92" localSheetId="5">#REF!</definedName>
    <definedName name="icover_92" localSheetId="26">#REF!</definedName>
    <definedName name="icover_92" localSheetId="9">#REF!</definedName>
    <definedName name="icover_92" localSheetId="2">#REF!</definedName>
    <definedName name="icover_92" localSheetId="29">#REF!</definedName>
    <definedName name="icover_92">#REF!</definedName>
    <definedName name="icover_93" localSheetId="4">#REF!</definedName>
    <definedName name="icover_93" localSheetId="16">#REF!</definedName>
    <definedName name="icover_93" localSheetId="23">#REF!</definedName>
    <definedName name="icover_93" localSheetId="5">#REF!</definedName>
    <definedName name="icover_93" localSheetId="26">#REF!</definedName>
    <definedName name="icover_93" localSheetId="9">#REF!</definedName>
    <definedName name="icover_93" localSheetId="2">#REF!</definedName>
    <definedName name="icover_93" localSheetId="29">#REF!</definedName>
    <definedName name="icover_93">#REF!</definedName>
    <definedName name="icover_94" localSheetId="4">#REF!</definedName>
    <definedName name="icover_94" localSheetId="16">#REF!</definedName>
    <definedName name="icover_94" localSheetId="23">#REF!</definedName>
    <definedName name="icover_94" localSheetId="5">#REF!</definedName>
    <definedName name="icover_94" localSheetId="26">#REF!</definedName>
    <definedName name="icover_94" localSheetId="9">#REF!</definedName>
    <definedName name="icover_94" localSheetId="2">#REF!</definedName>
    <definedName name="icover_94" localSheetId="29">#REF!</definedName>
    <definedName name="icover_94">#REF!</definedName>
    <definedName name="icover_95" localSheetId="4">#REF!</definedName>
    <definedName name="icover_95" localSheetId="16">#REF!</definedName>
    <definedName name="icover_95" localSheetId="23">#REF!</definedName>
    <definedName name="icover_95" localSheetId="5">#REF!</definedName>
    <definedName name="icover_95" localSheetId="26">#REF!</definedName>
    <definedName name="icover_95" localSheetId="9">#REF!</definedName>
    <definedName name="icover_95" localSheetId="2">#REF!</definedName>
    <definedName name="icover_95" localSheetId="29">#REF!</definedName>
    <definedName name="icover_95">#REF!</definedName>
    <definedName name="icover_96" localSheetId="4">#REF!</definedName>
    <definedName name="icover_96" localSheetId="16">#REF!</definedName>
    <definedName name="icover_96" localSheetId="23">#REF!</definedName>
    <definedName name="icover_96" localSheetId="5">#REF!</definedName>
    <definedName name="icover_96" localSheetId="26">#REF!</definedName>
    <definedName name="icover_96" localSheetId="9">#REF!</definedName>
    <definedName name="icover_96" localSheetId="2">#REF!</definedName>
    <definedName name="icover_96" localSheetId="29">#REF!</definedName>
    <definedName name="icover_96">#REF!</definedName>
    <definedName name="icover_97" localSheetId="4">#REF!</definedName>
    <definedName name="icover_97" localSheetId="16">#REF!</definedName>
    <definedName name="icover_97" localSheetId="23">#REF!</definedName>
    <definedName name="icover_97" localSheetId="5">#REF!</definedName>
    <definedName name="icover_97" localSheetId="26">#REF!</definedName>
    <definedName name="icover_97" localSheetId="9">#REF!</definedName>
    <definedName name="icover_97" localSheetId="2">#REF!</definedName>
    <definedName name="icover_97" localSheetId="29">#REF!</definedName>
    <definedName name="icover_97">#REF!</definedName>
    <definedName name="icover_98" localSheetId="4">#REF!</definedName>
    <definedName name="icover_98" localSheetId="16">#REF!</definedName>
    <definedName name="icover_98" localSheetId="23">#REF!</definedName>
    <definedName name="icover_98" localSheetId="5">#REF!</definedName>
    <definedName name="icover_98" localSheetId="26">#REF!</definedName>
    <definedName name="icover_98" localSheetId="9">#REF!</definedName>
    <definedName name="icover_98" localSheetId="2">#REF!</definedName>
    <definedName name="icover_98" localSheetId="29">#REF!</definedName>
    <definedName name="icover_98">#REF!</definedName>
    <definedName name="icover_99" localSheetId="4">#REF!</definedName>
    <definedName name="icover_99" localSheetId="16">#REF!</definedName>
    <definedName name="icover_99" localSheetId="23">#REF!</definedName>
    <definedName name="icover_99" localSheetId="5">#REF!</definedName>
    <definedName name="icover_99" localSheetId="26">#REF!</definedName>
    <definedName name="icover_99" localSheetId="9">#REF!</definedName>
    <definedName name="icover_99" localSheetId="2">#REF!</definedName>
    <definedName name="icover_99" localSheetId="29">#REF!</definedName>
    <definedName name="icover_99">#REF!</definedName>
    <definedName name="IDName" localSheetId="4">#REF!</definedName>
    <definedName name="IDName" localSheetId="16">#REF!</definedName>
    <definedName name="IDName" localSheetId="23">#REF!</definedName>
    <definedName name="IDName" localSheetId="5">#REF!</definedName>
    <definedName name="IDName" localSheetId="26">#REF!</definedName>
    <definedName name="IDName" localSheetId="9">#REF!</definedName>
    <definedName name="IDName" localSheetId="2">#REF!</definedName>
    <definedName name="IDName" localSheetId="29">#REF!</definedName>
    <definedName name="IDName">#REF!</definedName>
    <definedName name="IDNumber" localSheetId="4">#REF!</definedName>
    <definedName name="IDNumber" localSheetId="16">#REF!</definedName>
    <definedName name="IDNumber" localSheetId="23">#REF!</definedName>
    <definedName name="IDNumber" localSheetId="5">#REF!</definedName>
    <definedName name="IDNumber" localSheetId="26">#REF!</definedName>
    <definedName name="IDNumber" localSheetId="9">#REF!</definedName>
    <definedName name="IDNumber" localSheetId="2">#REF!</definedName>
    <definedName name="IDNumber" localSheetId="29">#REF!</definedName>
    <definedName name="IDNumber">#REF!</definedName>
    <definedName name="import_gwschablon" localSheetId="4">#REF!</definedName>
    <definedName name="import_gwschablon" localSheetId="16">#REF!</definedName>
    <definedName name="import_gwschablon" localSheetId="23">#REF!</definedName>
    <definedName name="import_gwschablon" localSheetId="5">#REF!</definedName>
    <definedName name="import_gwschablon" localSheetId="26">#REF!</definedName>
    <definedName name="import_gwschablon" localSheetId="9">#REF!</definedName>
    <definedName name="import_gwschablon" localSheetId="2">#REF!</definedName>
    <definedName name="import_gwschablon" localSheetId="29">#REF!</definedName>
    <definedName name="import_gwschablon">#REF!</definedName>
    <definedName name="in" localSheetId="4">'[3]DCF old'!#REF!</definedName>
    <definedName name="in" localSheetId="16">'[3]DCF old'!#REF!</definedName>
    <definedName name="in" localSheetId="23">'[3]DCF old'!#REF!</definedName>
    <definedName name="in" localSheetId="5">'[3]DCF old'!#REF!</definedName>
    <definedName name="in" localSheetId="26">'[3]DCF old'!#REF!</definedName>
    <definedName name="in" localSheetId="9">'[3]DCF old'!#REF!</definedName>
    <definedName name="in" localSheetId="2">'[3]DCF old'!#REF!</definedName>
    <definedName name="in" localSheetId="29">'[3]DCF old'!#REF!</definedName>
    <definedName name="in">'[3]DCF old'!#REF!</definedName>
    <definedName name="Inc_cap_RnD_fore">[8]Forecasts_VDF!$E$21:$X$21</definedName>
    <definedName name="inc_tax" localSheetId="4">#REF!</definedName>
    <definedName name="inc_tax" localSheetId="16">#REF!</definedName>
    <definedName name="inc_tax" localSheetId="23">#REF!</definedName>
    <definedName name="inc_tax" localSheetId="5">#REF!</definedName>
    <definedName name="inc_tax" localSheetId="26">#REF!</definedName>
    <definedName name="inc_tax" localSheetId="9">#REF!</definedName>
    <definedName name="inc_tax" localSheetId="2">#REF!</definedName>
    <definedName name="inc_tax" localSheetId="29">#REF!</definedName>
    <definedName name="inc_tax">#REF!</definedName>
    <definedName name="Income_before_taxes" localSheetId="4">[8]NOPAT_VDF!#REF!</definedName>
    <definedName name="Income_before_taxes" localSheetId="16">[8]NOPAT_VDF!#REF!</definedName>
    <definedName name="Income_before_taxes" localSheetId="23">[8]NOPAT_VDF!#REF!</definedName>
    <definedName name="Income_before_taxes" localSheetId="5">[8]NOPAT_VDF!#REF!</definedName>
    <definedName name="Income_before_taxes" localSheetId="26">[8]NOPAT_VDF!#REF!</definedName>
    <definedName name="Income_before_taxes" localSheetId="9">[8]NOPAT_VDF!#REF!</definedName>
    <definedName name="Income_before_taxes" localSheetId="2">[8]NOPAT_VDF!#REF!</definedName>
    <definedName name="Income_before_taxes" localSheetId="29">[8]NOPAT_VDF!#REF!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6">#REF!</definedName>
    <definedName name="Income_tax" localSheetId="23">#REF!</definedName>
    <definedName name="Income_tax" localSheetId="5">#REF!</definedName>
    <definedName name="Income_tax" localSheetId="26">#REF!</definedName>
    <definedName name="Income_tax" localSheetId="9">#REF!</definedName>
    <definedName name="Income_tax" localSheetId="2">#REF!</definedName>
    <definedName name="Income_tax" localSheetId="29">#REF!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6">#REF!</definedName>
    <definedName name="Incr_customer_advance" localSheetId="23">#REF!</definedName>
    <definedName name="Incr_customer_advance" localSheetId="5">#REF!</definedName>
    <definedName name="Incr_customer_advance" localSheetId="26">#REF!</definedName>
    <definedName name="Incr_customer_advance" localSheetId="9">#REF!</definedName>
    <definedName name="Incr_customer_advance" localSheetId="2">#REF!</definedName>
    <definedName name="Incr_customer_advance" localSheetId="29">#REF!</definedName>
    <definedName name="Incr_customer_advance">#REF!</definedName>
    <definedName name="Incr_inventories" localSheetId="4">#REF!</definedName>
    <definedName name="Incr_inventories" localSheetId="16">#REF!</definedName>
    <definedName name="Incr_inventories" localSheetId="23">#REF!</definedName>
    <definedName name="Incr_inventories" localSheetId="5">#REF!</definedName>
    <definedName name="Incr_inventories" localSheetId="26">#REF!</definedName>
    <definedName name="Incr_inventories" localSheetId="9">#REF!</definedName>
    <definedName name="Incr_inventories" localSheetId="2">#REF!</definedName>
    <definedName name="Incr_inventories" localSheetId="29">#REF!</definedName>
    <definedName name="Incr_inventories">#REF!</definedName>
    <definedName name="Incr_payables_creditors" localSheetId="4">#REF!</definedName>
    <definedName name="Incr_payables_creditors" localSheetId="16">#REF!</definedName>
    <definedName name="Incr_payables_creditors" localSheetId="23">#REF!</definedName>
    <definedName name="Incr_payables_creditors" localSheetId="5">#REF!</definedName>
    <definedName name="Incr_payables_creditors" localSheetId="26">#REF!</definedName>
    <definedName name="Incr_payables_creditors" localSheetId="9">#REF!</definedName>
    <definedName name="Incr_payables_creditors" localSheetId="2">#REF!</definedName>
    <definedName name="Incr_payables_creditors" localSheetId="29">#REF!</definedName>
    <definedName name="Incr_payables_creditors">#REF!</definedName>
    <definedName name="Incr_receivables_debtors" localSheetId="4">#REF!</definedName>
    <definedName name="Incr_receivables_debtors" localSheetId="16">#REF!</definedName>
    <definedName name="Incr_receivables_debtors" localSheetId="23">#REF!</definedName>
    <definedName name="Incr_receivables_debtors" localSheetId="5">#REF!</definedName>
    <definedName name="Incr_receivables_debtors" localSheetId="26">#REF!</definedName>
    <definedName name="Incr_receivables_debtors" localSheetId="9">#REF!</definedName>
    <definedName name="Incr_receivables_debtors" localSheetId="2">#REF!</definedName>
    <definedName name="Incr_receivables_debtors" localSheetId="29">#REF!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6">[8]NOPAT_VDF!#REF!</definedName>
    <definedName name="Increase_in_other_liabilities" localSheetId="23">[8]NOPAT_VDF!#REF!</definedName>
    <definedName name="Increase_in_other_liabilities" localSheetId="5">[8]NOPAT_VDF!#REF!</definedName>
    <definedName name="Increase_in_other_liabilities" localSheetId="26">[8]NOPAT_VDF!#REF!</definedName>
    <definedName name="Increase_in_other_liabilities" localSheetId="9">[8]NOPAT_VDF!#REF!</definedName>
    <definedName name="Increase_in_other_liabilities" localSheetId="2">[8]NOPAT_VDF!#REF!</definedName>
    <definedName name="Increase_in_other_liabilities" localSheetId="29">[8]NOPAT_VDF!#REF!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6">#REF!</definedName>
    <definedName name="Increase_net_other_assets" localSheetId="23">#REF!</definedName>
    <definedName name="Increase_net_other_assets" localSheetId="5">#REF!</definedName>
    <definedName name="Increase_net_other_assets" localSheetId="26">#REF!</definedName>
    <definedName name="Increase_net_other_assets" localSheetId="9">#REF!</definedName>
    <definedName name="Increase_net_other_assets" localSheetId="2">#REF!</definedName>
    <definedName name="Increase_net_other_assets" localSheetId="29">#REF!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6">#REF!</definedName>
    <definedName name="Inflation" localSheetId="23">#REF!</definedName>
    <definedName name="Inflation" localSheetId="5">#REF!</definedName>
    <definedName name="Inflation" localSheetId="26">#REF!</definedName>
    <definedName name="Inflation" localSheetId="9">#REF!</definedName>
    <definedName name="Inflation" localSheetId="2">#REF!</definedName>
    <definedName name="Inflation" localSheetId="29">#REF!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6">#REF!</definedName>
    <definedName name="InputR1" localSheetId="23">#REF!</definedName>
    <definedName name="InputR1" localSheetId="5">#REF!</definedName>
    <definedName name="InputR1" localSheetId="26">#REF!</definedName>
    <definedName name="InputR1" localSheetId="9">#REF!</definedName>
    <definedName name="InputR1" localSheetId="2">#REF!</definedName>
    <definedName name="InputR1" localSheetId="29">#REF!</definedName>
    <definedName name="InputR1">#REF!</definedName>
    <definedName name="InputR2" localSheetId="4">#REF!</definedName>
    <definedName name="InputR2" localSheetId="16">#REF!</definedName>
    <definedName name="InputR2" localSheetId="23">#REF!</definedName>
    <definedName name="InputR2" localSheetId="5">#REF!</definedName>
    <definedName name="InputR2" localSheetId="26">#REF!</definedName>
    <definedName name="InputR2" localSheetId="9">#REF!</definedName>
    <definedName name="InputR2" localSheetId="2">#REF!</definedName>
    <definedName name="InputR2" localSheetId="29">#REF!</definedName>
    <definedName name="InputR2">#REF!</definedName>
    <definedName name="int_cover" localSheetId="4">'[3]DCF old'!#REF!</definedName>
    <definedName name="int_cover" localSheetId="16">'[3]DCF old'!#REF!</definedName>
    <definedName name="int_cover" localSheetId="23">'[3]DCF old'!#REF!</definedName>
    <definedName name="int_cover" localSheetId="5">'[3]DCF old'!#REF!</definedName>
    <definedName name="int_cover" localSheetId="26">'[3]DCF old'!#REF!</definedName>
    <definedName name="int_cover" localSheetId="9">'[3]DCF old'!#REF!</definedName>
    <definedName name="int_cover" localSheetId="2">'[3]DCF old'!#REF!</definedName>
    <definedName name="int_cover" localSheetId="29">'[3]DCF old'!#REF!</definedName>
    <definedName name="int_cover">'[3]DCF old'!#REF!</definedName>
    <definedName name="Int_exp_OL">'[8]PV of Op Leases_VDF'!$C$62:$AZ$62</definedName>
    <definedName name="Intangible_Assets" localSheetId="4">#REF!</definedName>
    <definedName name="Intangible_Assets" localSheetId="16">#REF!</definedName>
    <definedName name="Intangible_Assets" localSheetId="23">#REF!</definedName>
    <definedName name="Intangible_Assets" localSheetId="5">#REF!</definedName>
    <definedName name="Intangible_Assets" localSheetId="26">#REF!</definedName>
    <definedName name="Intangible_Assets" localSheetId="9">#REF!</definedName>
    <definedName name="Intangible_Assets" localSheetId="2">#REF!</definedName>
    <definedName name="Intangible_Assets" localSheetId="29">#REF!</definedName>
    <definedName name="Intangible_Assets">#REF!</definedName>
    <definedName name="intb_d" localSheetId="4">'[3]DCF old'!#REF!</definedName>
    <definedName name="intb_d" localSheetId="16">'[3]DCF old'!#REF!</definedName>
    <definedName name="intb_d" localSheetId="23">'[3]DCF old'!#REF!</definedName>
    <definedName name="intb_d" localSheetId="5">'[3]DCF old'!#REF!</definedName>
    <definedName name="intb_d" localSheetId="26">'[3]DCF old'!#REF!</definedName>
    <definedName name="intb_d" localSheetId="9">'[3]DCF old'!#REF!</definedName>
    <definedName name="intb_d" localSheetId="2">'[3]DCF old'!#REF!</definedName>
    <definedName name="intb_d" localSheetId="29">'[3]DCF old'!#REF!</definedName>
    <definedName name="intb_d">'[3]DCF old'!#REF!</definedName>
    <definedName name="intb_d_chg" localSheetId="4">'[3]DCF old'!#REF!</definedName>
    <definedName name="intb_d_chg" localSheetId="16">'[3]DCF old'!#REF!</definedName>
    <definedName name="intb_d_chg" localSheetId="23">'[3]DCF old'!#REF!</definedName>
    <definedName name="intb_d_chg" localSheetId="5">'[3]DCF old'!#REF!</definedName>
    <definedName name="intb_d_chg" localSheetId="26">'[3]DCF old'!#REF!</definedName>
    <definedName name="intb_d_chg" localSheetId="9">'[3]DCF old'!#REF!</definedName>
    <definedName name="intb_d_chg" localSheetId="2">'[3]DCF old'!#REF!</definedName>
    <definedName name="intb_d_chg" localSheetId="29">'[3]DCF old'!#REF!</definedName>
    <definedName name="intb_d_chg">'[3]DCF old'!#REF!</definedName>
    <definedName name="intb_d_eq_bv" localSheetId="4">'[3]DCF old'!#REF!</definedName>
    <definedName name="intb_d_eq_bv" localSheetId="16">'[3]DCF old'!#REF!</definedName>
    <definedName name="intb_d_eq_bv" localSheetId="23">'[3]DCF old'!#REF!</definedName>
    <definedName name="intb_d_eq_bv" localSheetId="5">'[3]DCF old'!#REF!</definedName>
    <definedName name="intb_d_eq_bv" localSheetId="26">'[3]DCF old'!#REF!</definedName>
    <definedName name="intb_d_eq_bv" localSheetId="9">'[3]DCF old'!#REF!</definedName>
    <definedName name="intb_d_eq_bv" localSheetId="2">'[3]DCF old'!#REF!</definedName>
    <definedName name="intb_d_eq_bv" localSheetId="29">'[3]DCF old'!#REF!</definedName>
    <definedName name="intb_d_eq_bv">'[3]DCF old'!#REF!</definedName>
    <definedName name="intb_d_eq_mv" localSheetId="4">'[3]DCF old'!#REF!</definedName>
    <definedName name="intb_d_eq_mv" localSheetId="16">'[3]DCF old'!#REF!</definedName>
    <definedName name="intb_d_eq_mv" localSheetId="23">'[3]DCF old'!#REF!</definedName>
    <definedName name="intb_d_eq_mv" localSheetId="5">'[3]DCF old'!#REF!</definedName>
    <definedName name="intb_d_eq_mv" localSheetId="26">'[3]DCF old'!#REF!</definedName>
    <definedName name="intb_d_eq_mv" localSheetId="9">'[3]DCF old'!#REF!</definedName>
    <definedName name="intb_d_eq_mv" localSheetId="2">'[3]DCF old'!#REF!</definedName>
    <definedName name="intb_d_eq_mv" localSheetId="29">'[3]DCF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6">#REF!</definedName>
    <definedName name="Interest_expense" localSheetId="23">#REF!</definedName>
    <definedName name="Interest_expense" localSheetId="5">#REF!</definedName>
    <definedName name="Interest_expense" localSheetId="26">#REF!</definedName>
    <definedName name="Interest_expense" localSheetId="9">#REF!</definedName>
    <definedName name="Interest_expense" localSheetId="2">#REF!</definedName>
    <definedName name="Interest_expense" localSheetId="29">#REF!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6">#REF!</definedName>
    <definedName name="Interest_income" localSheetId="23">#REF!</definedName>
    <definedName name="Interest_income" localSheetId="5">#REF!</definedName>
    <definedName name="Interest_income" localSheetId="26">#REF!</definedName>
    <definedName name="Interest_income" localSheetId="9">#REF!</definedName>
    <definedName name="Interest_income" localSheetId="2">#REF!</definedName>
    <definedName name="Interest_income" localSheetId="29">#REF!</definedName>
    <definedName name="Interest_income">#REF!</definedName>
    <definedName name="Interest_on_convertibles___options" localSheetId="4">#REF!</definedName>
    <definedName name="Interest_on_convertibles___options" localSheetId="16">#REF!</definedName>
    <definedName name="Interest_on_convertibles___options" localSheetId="23">#REF!</definedName>
    <definedName name="Interest_on_convertibles___options" localSheetId="5">#REF!</definedName>
    <definedName name="Interest_on_convertibles___options" localSheetId="26">#REF!</definedName>
    <definedName name="Interest_on_convertibles___options" localSheetId="9">#REF!</definedName>
    <definedName name="Interest_on_convertibles___options" localSheetId="2">#REF!</definedName>
    <definedName name="Interest_on_convertibles___options" localSheetId="29">#REF!</definedName>
    <definedName name="Interest_on_convertibles___options">#REF!</definedName>
    <definedName name="Interest_oper_lease">'[8]PV of Op Leases_VDF'!$C$63:$AW$63</definedName>
    <definedName name="interestcost" localSheetId="4">#REF!</definedName>
    <definedName name="interestcost" localSheetId="16">#REF!</definedName>
    <definedName name="interestcost" localSheetId="23">#REF!</definedName>
    <definedName name="interestcost" localSheetId="5">#REF!</definedName>
    <definedName name="interestcost" localSheetId="26">#REF!</definedName>
    <definedName name="interestcost" localSheetId="9">#REF!</definedName>
    <definedName name="interestcost" localSheetId="2">#REF!</definedName>
    <definedName name="interestcost" localSheetId="29">#REF!</definedName>
    <definedName name="interestcost">#REF!</definedName>
    <definedName name="InterestInc" localSheetId="4">#REF!</definedName>
    <definedName name="InterestInc" localSheetId="16">#REF!</definedName>
    <definedName name="InterestInc" localSheetId="23">#REF!</definedName>
    <definedName name="InterestInc" localSheetId="5">#REF!</definedName>
    <definedName name="InterestInc" localSheetId="26">#REF!</definedName>
    <definedName name="InterestInc" localSheetId="9">#REF!</definedName>
    <definedName name="InterestInc" localSheetId="2">#REF!</definedName>
    <definedName name="InterestInc" localSheetId="29">#REF!</definedName>
    <definedName name="InterestInc">#REF!</definedName>
    <definedName name="interim" localSheetId="4">#REF!</definedName>
    <definedName name="interim" localSheetId="16">#REF!</definedName>
    <definedName name="interim" localSheetId="23">#REF!</definedName>
    <definedName name="interim" localSheetId="5">#REF!</definedName>
    <definedName name="interim" localSheetId="26">#REF!</definedName>
    <definedName name="interim" localSheetId="9">#REF!</definedName>
    <definedName name="interim" localSheetId="2">#REF!</definedName>
    <definedName name="interim" localSheetId="29">#REF!</definedName>
    <definedName name="interim">#REF!</definedName>
    <definedName name="interim_data" localSheetId="4">#REF!</definedName>
    <definedName name="interim_data" localSheetId="16">#REF!</definedName>
    <definedName name="interim_data" localSheetId="23">#REF!</definedName>
    <definedName name="interim_data" localSheetId="5">#REF!</definedName>
    <definedName name="interim_data" localSheetId="26">#REF!</definedName>
    <definedName name="interim_data" localSheetId="9">#REF!</definedName>
    <definedName name="interim_data" localSheetId="2">#REF!</definedName>
    <definedName name="interim_data" localSheetId="29">#REF!</definedName>
    <definedName name="interim_data">#REF!</definedName>
    <definedName name="interimlabel" localSheetId="4">#REF!</definedName>
    <definedName name="interimlabel" localSheetId="16">#REF!</definedName>
    <definedName name="interimlabel" localSheetId="23">#REF!</definedName>
    <definedName name="interimlabel" localSheetId="5">#REF!</definedName>
    <definedName name="interimlabel" localSheetId="26">#REF!</definedName>
    <definedName name="interimlabel" localSheetId="9">#REF!</definedName>
    <definedName name="interimlabel" localSheetId="2">#REF!</definedName>
    <definedName name="interimlabel" localSheetId="29">#REF!</definedName>
    <definedName name="interimlabel">#REF!</definedName>
    <definedName name="intexp" localSheetId="4">#REF!</definedName>
    <definedName name="intexp" localSheetId="16">#REF!</definedName>
    <definedName name="intexp" localSheetId="23">#REF!</definedName>
    <definedName name="intexp" localSheetId="5">#REF!</definedName>
    <definedName name="intexp" localSheetId="26">#REF!</definedName>
    <definedName name="intexp" localSheetId="9">#REF!</definedName>
    <definedName name="intexp" localSheetId="2">#REF!</definedName>
    <definedName name="intexp" localSheetId="29">#REF!</definedName>
    <definedName name="intexp">#REF!</definedName>
    <definedName name="inv_00" localSheetId="4">#REF!</definedName>
    <definedName name="inv_00" localSheetId="16">#REF!</definedName>
    <definedName name="inv_00" localSheetId="23">#REF!</definedName>
    <definedName name="inv_00" localSheetId="5">#REF!</definedName>
    <definedName name="inv_00" localSheetId="26">#REF!</definedName>
    <definedName name="inv_00" localSheetId="9">#REF!</definedName>
    <definedName name="inv_00" localSheetId="2">#REF!</definedName>
    <definedName name="inv_00" localSheetId="29">#REF!</definedName>
    <definedName name="inv_00">#REF!</definedName>
    <definedName name="inv_01">[1]CASINO2!$U$541</definedName>
    <definedName name="inv_02">[1]CASINO2!$V$541</definedName>
    <definedName name="inv_03">[1]CASINO2!$W$541</definedName>
    <definedName name="inv_99" localSheetId="4">#REF!</definedName>
    <definedName name="inv_99" localSheetId="16">#REF!</definedName>
    <definedName name="inv_99" localSheetId="23">#REF!</definedName>
    <definedName name="inv_99" localSheetId="5">#REF!</definedName>
    <definedName name="inv_99" localSheetId="26">#REF!</definedName>
    <definedName name="inv_99" localSheetId="9">#REF!</definedName>
    <definedName name="inv_99" localSheetId="2">#REF!</definedName>
    <definedName name="inv_99" localSheetId="29">#REF!</definedName>
    <definedName name="inv_99">#REF!</definedName>
    <definedName name="inv_s00" localSheetId="4">#REF!</definedName>
    <definedName name="inv_s00" localSheetId="16">#REF!</definedName>
    <definedName name="inv_s00" localSheetId="23">#REF!</definedName>
    <definedName name="inv_s00" localSheetId="5">#REF!</definedName>
    <definedName name="inv_s00" localSheetId="26">#REF!</definedName>
    <definedName name="inv_s00" localSheetId="9">#REF!</definedName>
    <definedName name="inv_s00" localSheetId="2">#REF!</definedName>
    <definedName name="inv_s00" localSheetId="29">#REF!</definedName>
    <definedName name="inv_s00">#REF!</definedName>
    <definedName name="inv_s01">[1]CASINO2!$U$542</definedName>
    <definedName name="inv_s02" localSheetId="4">#REF!</definedName>
    <definedName name="inv_s02" localSheetId="16">#REF!</definedName>
    <definedName name="inv_s02" localSheetId="23">#REF!</definedName>
    <definedName name="inv_s02" localSheetId="5">#REF!</definedName>
    <definedName name="inv_s02" localSheetId="26">#REF!</definedName>
    <definedName name="inv_s02" localSheetId="9">#REF!</definedName>
    <definedName name="inv_s02" localSheetId="2">#REF!</definedName>
    <definedName name="inv_s02" localSheetId="29">#REF!</definedName>
    <definedName name="inv_s02">#REF!</definedName>
    <definedName name="inv_s03">[1]CASINO2!$W$542</definedName>
    <definedName name="inv_s99" localSheetId="4">#REF!</definedName>
    <definedName name="inv_s99" localSheetId="16">#REF!</definedName>
    <definedName name="inv_s99" localSheetId="23">#REF!</definedName>
    <definedName name="inv_s99" localSheetId="5">#REF!</definedName>
    <definedName name="inv_s99" localSheetId="26">#REF!</definedName>
    <definedName name="inv_s99" localSheetId="9">#REF!</definedName>
    <definedName name="inv_s99" localSheetId="2">#REF!</definedName>
    <definedName name="inv_s99" localSheetId="29">#REF!</definedName>
    <definedName name="inv_s99">#REF!</definedName>
    <definedName name="inve" localSheetId="4">'[3]DCF old'!#REF!</definedName>
    <definedName name="inve" localSheetId="16">'[3]DCF old'!#REF!</definedName>
    <definedName name="inve" localSheetId="23">'[3]DCF old'!#REF!</definedName>
    <definedName name="inve" localSheetId="5">'[3]DCF old'!#REF!</definedName>
    <definedName name="inve" localSheetId="26">'[3]DCF old'!#REF!</definedName>
    <definedName name="inve" localSheetId="9">'[3]DCF old'!#REF!</definedName>
    <definedName name="inve" localSheetId="2">'[3]DCF old'!#REF!</definedName>
    <definedName name="inve" localSheetId="29">'[3]DCF old'!#REF!</definedName>
    <definedName name="inve">'[3]DCF old'!#REF!</definedName>
    <definedName name="Inventories" localSheetId="4">#REF!</definedName>
    <definedName name="Inventories" localSheetId="16">#REF!</definedName>
    <definedName name="Inventories" localSheetId="23">#REF!</definedName>
    <definedName name="Inventories" localSheetId="5">#REF!</definedName>
    <definedName name="Inventories" localSheetId="26">#REF!</definedName>
    <definedName name="Inventories" localSheetId="9">#REF!</definedName>
    <definedName name="Inventories" localSheetId="2">#REF!</definedName>
    <definedName name="Inventories" localSheetId="29">#REF!</definedName>
    <definedName name="Inventories">#REF!</definedName>
    <definedName name="inventory" localSheetId="4">'[3]DCF old'!#REF!</definedName>
    <definedName name="inventory" localSheetId="16">'[3]DCF old'!#REF!</definedName>
    <definedName name="inventory" localSheetId="23">'[3]DCF old'!#REF!</definedName>
    <definedName name="inventory" localSheetId="5">'[3]DCF old'!#REF!</definedName>
    <definedName name="inventory" localSheetId="26">'[3]DCF old'!#REF!</definedName>
    <definedName name="inventory" localSheetId="9">'[3]DCF old'!#REF!</definedName>
    <definedName name="inventory" localSheetId="2">'[3]DCF old'!#REF!</definedName>
    <definedName name="inventory" localSheetId="29">'[3]DCF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6">#REF!</definedName>
    <definedName name="InvestDepr" localSheetId="23">#REF!</definedName>
    <definedName name="InvestDepr" localSheetId="5">#REF!</definedName>
    <definedName name="InvestDepr" localSheetId="26">#REF!</definedName>
    <definedName name="InvestDepr" localSheetId="9">#REF!</definedName>
    <definedName name="InvestDepr" localSheetId="2">#REF!</definedName>
    <definedName name="InvestDepr" localSheetId="29">#REF!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6">#REF!</definedName>
    <definedName name="Investment_in_fixed_assets" localSheetId="23">#REF!</definedName>
    <definedName name="Investment_in_fixed_assets" localSheetId="5">#REF!</definedName>
    <definedName name="Investment_in_fixed_assets" localSheetId="26">#REF!</definedName>
    <definedName name="Investment_in_fixed_assets" localSheetId="9">#REF!</definedName>
    <definedName name="Investment_in_fixed_assets" localSheetId="2">#REF!</definedName>
    <definedName name="Investment_in_fixed_assets" localSheetId="29">#REF!</definedName>
    <definedName name="Investment_in_fixed_assets">#REF!</definedName>
    <definedName name="investmentcost" localSheetId="4">#REF!</definedName>
    <definedName name="investmentcost" localSheetId="16">#REF!</definedName>
    <definedName name="investmentcost" localSheetId="23">#REF!</definedName>
    <definedName name="investmentcost" localSheetId="5">#REF!</definedName>
    <definedName name="investmentcost" localSheetId="26">#REF!</definedName>
    <definedName name="investmentcost" localSheetId="9">#REF!</definedName>
    <definedName name="investmentcost" localSheetId="2">#REF!</definedName>
    <definedName name="investmentcost" localSheetId="29">#REF!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6">#REF!</definedName>
    <definedName name="isbs" localSheetId="23">#REF!</definedName>
    <definedName name="isbs" localSheetId="5">#REF!</definedName>
    <definedName name="isbs" localSheetId="26">#REF!</definedName>
    <definedName name="isbs" localSheetId="9">#REF!</definedName>
    <definedName name="isbs" localSheetId="2">#REF!</definedName>
    <definedName name="isbs" localSheetId="29">#REF!</definedName>
    <definedName name="isbs">#REF!</definedName>
    <definedName name="ISBSEXTRA" localSheetId="4">#REF!</definedName>
    <definedName name="ISBSEXTRA" localSheetId="16">#REF!</definedName>
    <definedName name="ISBSEXTRA" localSheetId="23">#REF!</definedName>
    <definedName name="ISBSEXTRA" localSheetId="5">#REF!</definedName>
    <definedName name="ISBSEXTRA" localSheetId="26">#REF!</definedName>
    <definedName name="ISBSEXTRA" localSheetId="9">#REF!</definedName>
    <definedName name="ISBSEXTRA" localSheetId="2">#REF!</definedName>
    <definedName name="ISBSEXTRA" localSheetId="29">#REF!</definedName>
    <definedName name="ISBSEXTRA">#REF!</definedName>
    <definedName name="Italy" localSheetId="4">#REF!</definedName>
    <definedName name="Italy" localSheetId="16">#REF!</definedName>
    <definedName name="Italy" localSheetId="23">#REF!</definedName>
    <definedName name="Italy" localSheetId="5">#REF!</definedName>
    <definedName name="Italy" localSheetId="26">#REF!</definedName>
    <definedName name="Italy" localSheetId="9">#REF!</definedName>
    <definedName name="Italy" localSheetId="2">#REF!</definedName>
    <definedName name="Italy" localSheetId="29">#REF!</definedName>
    <definedName name="Italy">#REF!</definedName>
    <definedName name="Italy_w" localSheetId="4">#REF!</definedName>
    <definedName name="Italy_w" localSheetId="16">#REF!</definedName>
    <definedName name="Italy_w" localSheetId="23">#REF!</definedName>
    <definedName name="Italy_w" localSheetId="5">#REF!</definedName>
    <definedName name="Italy_w" localSheetId="26">#REF!</definedName>
    <definedName name="Italy_w" localSheetId="9">#REF!</definedName>
    <definedName name="Italy_w" localSheetId="2">#REF!</definedName>
    <definedName name="Italy_w" localSheetId="29">#REF!</definedName>
    <definedName name="Italy_w">#REF!</definedName>
    <definedName name="iteratename" localSheetId="4">#REF!</definedName>
    <definedName name="iteratename" localSheetId="16">#REF!</definedName>
    <definedName name="iteratename" localSheetId="23">#REF!</definedName>
    <definedName name="iteratename" localSheetId="5">#REF!</definedName>
    <definedName name="iteratename" localSheetId="26">#REF!</definedName>
    <definedName name="iteratename" localSheetId="9">#REF!</definedName>
    <definedName name="iteratename" localSheetId="2">#REF!</definedName>
    <definedName name="iteratename" localSheetId="29">#REF!</definedName>
    <definedName name="iteratename">#REF!</definedName>
    <definedName name="iteration_target_price" localSheetId="4">#REF!</definedName>
    <definedName name="iteration_target_price" localSheetId="16">#REF!</definedName>
    <definedName name="iteration_target_price" localSheetId="23">#REF!</definedName>
    <definedName name="iteration_target_price" localSheetId="5">#REF!</definedName>
    <definedName name="iteration_target_price" localSheetId="26">#REF!</definedName>
    <definedName name="iteration_target_price" localSheetId="9">#REF!</definedName>
    <definedName name="iteration_target_price" localSheetId="2">#REF!</definedName>
    <definedName name="iteration_target_price" localSheetId="29">#REF!</definedName>
    <definedName name="iteration_target_price">#REF!</definedName>
    <definedName name="IterationSheet" localSheetId="4">#REF!</definedName>
    <definedName name="IterationSheet" localSheetId="16">#REF!</definedName>
    <definedName name="IterationSheet" localSheetId="23">#REF!</definedName>
    <definedName name="IterationSheet" localSheetId="5">#REF!</definedName>
    <definedName name="IterationSheet" localSheetId="26">#REF!</definedName>
    <definedName name="IterationSheet" localSheetId="9">#REF!</definedName>
    <definedName name="IterationSheet" localSheetId="2">#REF!</definedName>
    <definedName name="IterationSheet" localSheetId="29">#REF!</definedName>
    <definedName name="IterationSheet">#REF!</definedName>
    <definedName name="k">[24]TV4SVA!$B$102</definedName>
    <definedName name="Kd" localSheetId="4">[8]WACC_VDF!#REF!</definedName>
    <definedName name="Kd" localSheetId="16">[8]WACC_VDF!#REF!</definedName>
    <definedName name="Kd" localSheetId="23">[8]WACC_VDF!#REF!</definedName>
    <definedName name="Kd" localSheetId="5">[8]WACC_VDF!#REF!</definedName>
    <definedName name="Kd" localSheetId="26">[8]WACC_VDF!#REF!</definedName>
    <definedName name="Kd" localSheetId="9">[8]WACC_VDF!#REF!</definedName>
    <definedName name="Kd" localSheetId="2">[8]WACC_VDF!#REF!</definedName>
    <definedName name="Kd" localSheetId="29">[8]WACC_VDF!#REF!</definedName>
    <definedName name="Kd">[8]WACC_VDF!#REF!</definedName>
    <definedName name="Ke">[8]WACC_VDF!$D$11</definedName>
    <definedName name="Key_Data" localSheetId="4">#REF!</definedName>
    <definedName name="Key_Data" localSheetId="16">#REF!</definedName>
    <definedName name="Key_Data" localSheetId="23">#REF!</definedName>
    <definedName name="Key_Data" localSheetId="5">#REF!</definedName>
    <definedName name="Key_Data" localSheetId="26">#REF!</definedName>
    <definedName name="Key_Data" localSheetId="9">#REF!</definedName>
    <definedName name="Key_Data" localSheetId="2">#REF!</definedName>
    <definedName name="Key_Data" localSheetId="29">#REF!</definedName>
    <definedName name="Key_Data">#REF!</definedName>
    <definedName name="KeyRatios" localSheetId="4">#REF!</definedName>
    <definedName name="KeyRatios" localSheetId="16">#REF!</definedName>
    <definedName name="KeyRatios" localSheetId="23">#REF!</definedName>
    <definedName name="KeyRatios" localSheetId="5">#REF!</definedName>
    <definedName name="KeyRatios" localSheetId="26">#REF!</definedName>
    <definedName name="KeyRatios" localSheetId="9">#REF!</definedName>
    <definedName name="KeyRatios" localSheetId="2">#REF!</definedName>
    <definedName name="KeyRatios" localSheetId="29">#REF!</definedName>
    <definedName name="KeyRatios">#REF!</definedName>
    <definedName name="kommentar" localSheetId="4">#REF!</definedName>
    <definedName name="kommentar" localSheetId="16">#REF!</definedName>
    <definedName name="kommentar" localSheetId="23">#REF!</definedName>
    <definedName name="kommentar" localSheetId="5">#REF!</definedName>
    <definedName name="kommentar" localSheetId="26">#REF!</definedName>
    <definedName name="kommentar" localSheetId="9">#REF!</definedName>
    <definedName name="kommentar" localSheetId="2">#REF!</definedName>
    <definedName name="kommentar" localSheetId="29">#REF!</definedName>
    <definedName name="kommentar">#REF!</definedName>
    <definedName name="konc" localSheetId="4">[4]Börskurser!#REF!</definedName>
    <definedName name="konc" localSheetId="16">[4]Börskurser!#REF!</definedName>
    <definedName name="konc" localSheetId="23">[4]Börskurser!#REF!</definedName>
    <definedName name="konc" localSheetId="5">[4]Börskurser!#REF!</definedName>
    <definedName name="konc" localSheetId="26">[4]Börskurser!#REF!</definedName>
    <definedName name="konc" localSheetId="9">[4]Börskurser!#REF!</definedName>
    <definedName name="konc" localSheetId="2">[4]Börskurser!#REF!</definedName>
    <definedName name="konc" localSheetId="29">[4]Börskurser!#REF!</definedName>
    <definedName name="konc">[4]Börskurser!#REF!</definedName>
    <definedName name="kost" localSheetId="4">[4]Börskurser!#REF!</definedName>
    <definedName name="kost" localSheetId="16">[4]Börskurser!#REF!</definedName>
    <definedName name="kost" localSheetId="23">[4]Börskurser!#REF!</definedName>
    <definedName name="kost" localSheetId="5">[4]Börskurser!#REF!</definedName>
    <definedName name="kost" localSheetId="26">[4]Börskurser!#REF!</definedName>
    <definedName name="kost" localSheetId="9">[4]Börskurser!#REF!</definedName>
    <definedName name="kost" localSheetId="2">[4]Börskurser!#REF!</definedName>
    <definedName name="kost" localSheetId="29">[4]Börskurser!#REF!</definedName>
    <definedName name="kost">[4]Börskurser!#REF!</definedName>
    <definedName name="L_T_obligations_under_cap_leases">'[8]Invested capital_VDF'!$C$58:$AU$58</definedName>
    <definedName name="label2" localSheetId="4">#REF!</definedName>
    <definedName name="label2" localSheetId="16">#REF!</definedName>
    <definedName name="label2" localSheetId="23">#REF!</definedName>
    <definedName name="label2" localSheetId="5">#REF!</definedName>
    <definedName name="label2" localSheetId="26">#REF!</definedName>
    <definedName name="label2" localSheetId="9">#REF!</definedName>
    <definedName name="label2" localSheetId="2">#REF!</definedName>
    <definedName name="label2" localSheetId="29">#REF!</definedName>
    <definedName name="label2">#REF!</definedName>
    <definedName name="label3" localSheetId="4">#REF!</definedName>
    <definedName name="label3" localSheetId="16">#REF!</definedName>
    <definedName name="label3" localSheetId="23">#REF!</definedName>
    <definedName name="label3" localSheetId="5">#REF!</definedName>
    <definedName name="label3" localSheetId="26">#REF!</definedName>
    <definedName name="label3" localSheetId="9">#REF!</definedName>
    <definedName name="label3" localSheetId="2">#REF!</definedName>
    <definedName name="label3" localSheetId="29">#REF!</definedName>
    <definedName name="label3">#REF!</definedName>
    <definedName name="label4" localSheetId="4">#REF!</definedName>
    <definedName name="label4" localSheetId="16">#REF!</definedName>
    <definedName name="label4" localSheetId="23">#REF!</definedName>
    <definedName name="label4" localSheetId="5">#REF!</definedName>
    <definedName name="label4" localSheetId="26">#REF!</definedName>
    <definedName name="label4" localSheetId="9">#REF!</definedName>
    <definedName name="label4" localSheetId="2">#REF!</definedName>
    <definedName name="label4" localSheetId="29">#REF!</definedName>
    <definedName name="label4">#REF!</definedName>
    <definedName name="label5" localSheetId="4">#REF!</definedName>
    <definedName name="label5" localSheetId="16">#REF!</definedName>
    <definedName name="label5" localSheetId="23">#REF!</definedName>
    <definedName name="label5" localSheetId="5">#REF!</definedName>
    <definedName name="label5" localSheetId="26">#REF!</definedName>
    <definedName name="label5" localSheetId="9">#REF!</definedName>
    <definedName name="label5" localSheetId="2">#REF!</definedName>
    <definedName name="label5" localSheetId="29">#REF!</definedName>
    <definedName name="label5">#REF!</definedName>
    <definedName name="label6" localSheetId="4">#REF!</definedName>
    <definedName name="label6" localSheetId="16">#REF!</definedName>
    <definedName name="label6" localSheetId="23">#REF!</definedName>
    <definedName name="label6" localSheetId="5">#REF!</definedName>
    <definedName name="label6" localSheetId="26">#REF!</definedName>
    <definedName name="label6" localSheetId="9">#REF!</definedName>
    <definedName name="label6" localSheetId="2">#REF!</definedName>
    <definedName name="label6" localSheetId="29">#REF!</definedName>
    <definedName name="label6">#REF!</definedName>
    <definedName name="label7" localSheetId="4">#REF!</definedName>
    <definedName name="label7" localSheetId="16">#REF!</definedName>
    <definedName name="label7" localSheetId="23">#REF!</definedName>
    <definedName name="label7" localSheetId="5">#REF!</definedName>
    <definedName name="label7" localSheetId="26">#REF!</definedName>
    <definedName name="label7" localSheetId="9">#REF!</definedName>
    <definedName name="label7" localSheetId="2">#REF!</definedName>
    <definedName name="label7" localSheetId="29">#REF!</definedName>
    <definedName name="label7">#REF!</definedName>
    <definedName name="Last_Historic_Period" localSheetId="4">#REF!</definedName>
    <definedName name="Last_Historic_Period" localSheetId="16">#REF!</definedName>
    <definedName name="Last_Historic_Period" localSheetId="23">#REF!</definedName>
    <definedName name="Last_Historic_Period" localSheetId="5">#REF!</definedName>
    <definedName name="Last_Historic_Period" localSheetId="26">#REF!</definedName>
    <definedName name="Last_Historic_Period" localSheetId="9">#REF!</definedName>
    <definedName name="Last_Historic_Period" localSheetId="2">#REF!</definedName>
    <definedName name="Last_Historic_Period" localSheetId="29">#REF!</definedName>
    <definedName name="Last_Historic_Period">#REF!</definedName>
    <definedName name="last_input_year">'[3]DCF old'!$T:$T</definedName>
    <definedName name="lastknownyear" localSheetId="4">'[3]DCF old'!#REF!</definedName>
    <definedName name="lastknownyear" localSheetId="16">'[3]DCF old'!#REF!</definedName>
    <definedName name="lastknownyear" localSheetId="23">'[3]DCF old'!#REF!</definedName>
    <definedName name="lastknownyear" localSheetId="5">'[3]DCF old'!#REF!</definedName>
    <definedName name="lastknownyear" localSheetId="26">'[3]DCF old'!#REF!</definedName>
    <definedName name="lastknownyear" localSheetId="9">'[3]DCF old'!#REF!</definedName>
    <definedName name="lastknownyear" localSheetId="2">'[3]DCF old'!#REF!</definedName>
    <definedName name="lastknownyear" localSheetId="29">'[3]DCF old'!#REF!</definedName>
    <definedName name="lastknownyear">'[3]DCF old'!#REF!</definedName>
    <definedName name="Latin_Amercia" localSheetId="4">#REF!</definedName>
    <definedName name="Latin_Amercia" localSheetId="16">#REF!</definedName>
    <definedName name="Latin_Amercia" localSheetId="23">#REF!</definedName>
    <definedName name="Latin_Amercia" localSheetId="5">#REF!</definedName>
    <definedName name="Latin_Amercia" localSheetId="26">#REF!</definedName>
    <definedName name="Latin_Amercia" localSheetId="9">#REF!</definedName>
    <definedName name="Latin_Amercia" localSheetId="2">#REF!</definedName>
    <definedName name="Latin_Amercia" localSheetId="29">#REF!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6">#REF!</definedName>
    <definedName name="ListingCcy" localSheetId="23">#REF!</definedName>
    <definedName name="ListingCcy" localSheetId="5">#REF!</definedName>
    <definedName name="ListingCcy" localSheetId="26">#REF!</definedName>
    <definedName name="ListingCcy" localSheetId="9">#REF!</definedName>
    <definedName name="ListingCcy" localSheetId="2">#REF!</definedName>
    <definedName name="ListingCcy" localSheetId="29">#REF!</definedName>
    <definedName name="ListingCcy">#REF!</definedName>
    <definedName name="ListingType" localSheetId="4">#REF!</definedName>
    <definedName name="ListingType" localSheetId="16">#REF!</definedName>
    <definedName name="ListingType" localSheetId="23">#REF!</definedName>
    <definedName name="ListingType" localSheetId="5">#REF!</definedName>
    <definedName name="ListingType" localSheetId="26">#REF!</definedName>
    <definedName name="ListingType" localSheetId="9">#REF!</definedName>
    <definedName name="ListingType" localSheetId="2">#REF!</definedName>
    <definedName name="ListingType" localSheetId="29">#REF!</definedName>
    <definedName name="ListingType">#REF!</definedName>
    <definedName name="ListOffset" hidden="1">15</definedName>
    <definedName name="lnk_ccy_asreported" localSheetId="4">#REF!</definedName>
    <definedName name="lnk_ccy_asreported" localSheetId="16">#REF!</definedName>
    <definedName name="lnk_ccy_asreported" localSheetId="23">#REF!</definedName>
    <definedName name="lnk_ccy_asreported" localSheetId="5">#REF!</definedName>
    <definedName name="lnk_ccy_asreported" localSheetId="26">#REF!</definedName>
    <definedName name="lnk_ccy_asreported" localSheetId="9">#REF!</definedName>
    <definedName name="lnk_ccy_asreported" localSheetId="2">#REF!</definedName>
    <definedName name="lnk_ccy_asreported" localSheetId="29">#REF!</definedName>
    <definedName name="lnk_ccy_asreported">#REF!</definedName>
    <definedName name="lnk_CoName" localSheetId="4" hidden="1">#REF!</definedName>
    <definedName name="lnk_CoName" localSheetId="16" hidden="1">#REF!</definedName>
    <definedName name="lnk_CoName" localSheetId="23" hidden="1">#REF!</definedName>
    <definedName name="lnk_CoName" localSheetId="5" hidden="1">#REF!</definedName>
    <definedName name="lnk_CoName" localSheetId="26" hidden="1">#REF!</definedName>
    <definedName name="lnk_CoName" localSheetId="9" hidden="1">#REF!</definedName>
    <definedName name="lnk_CoName" localSheetId="2" hidden="1">#REF!</definedName>
    <definedName name="lnk_CoName" localSheetId="29" hidden="1">#REF!</definedName>
    <definedName name="lnk_CoName" hidden="1">#REF!</definedName>
    <definedName name="lnk_countryID" localSheetId="4" hidden="1">#REF!</definedName>
    <definedName name="lnk_countryID" localSheetId="16" hidden="1">#REF!</definedName>
    <definedName name="lnk_countryID" localSheetId="23" hidden="1">#REF!</definedName>
    <definedName name="lnk_countryID" localSheetId="5" hidden="1">#REF!</definedName>
    <definedName name="lnk_countryID" localSheetId="26" hidden="1">#REF!</definedName>
    <definedName name="lnk_countryID" localSheetId="9" hidden="1">#REF!</definedName>
    <definedName name="lnk_countryID" localSheetId="2" hidden="1">#REF!</definedName>
    <definedName name="lnk_countryID" localSheetId="29" hidden="1">#REF!</definedName>
    <definedName name="lnk_countryID" hidden="1">#REF!</definedName>
    <definedName name="lnk_cpyID" localSheetId="4" hidden="1">#REF!</definedName>
    <definedName name="lnk_cpyID" localSheetId="16" hidden="1">#REF!</definedName>
    <definedName name="lnk_cpyID" localSheetId="23" hidden="1">#REF!</definedName>
    <definedName name="lnk_cpyID" localSheetId="5" hidden="1">#REF!</definedName>
    <definedName name="lnk_cpyID" localSheetId="26" hidden="1">#REF!</definedName>
    <definedName name="lnk_cpyID" localSheetId="9" hidden="1">#REF!</definedName>
    <definedName name="lnk_cpyID" localSheetId="2" hidden="1">#REF!</definedName>
    <definedName name="lnk_cpyID" localSheetId="29" hidden="1">#REF!</definedName>
    <definedName name="lnk_cpyID" hidden="1">#REF!</definedName>
    <definedName name="lnk_display_Currency" localSheetId="4" hidden="1">#REF!</definedName>
    <definedName name="lnk_display_Currency" localSheetId="16" hidden="1">#REF!</definedName>
    <definedName name="lnk_display_Currency" localSheetId="23" hidden="1">#REF!</definedName>
    <definedName name="lnk_display_Currency" localSheetId="5" hidden="1">#REF!</definedName>
    <definedName name="lnk_display_Currency" localSheetId="26" hidden="1">#REF!</definedName>
    <definedName name="lnk_display_Currency" localSheetId="9" hidden="1">#REF!</definedName>
    <definedName name="lnk_display_Currency" localSheetId="2" hidden="1">#REF!</definedName>
    <definedName name="lnk_display_Currency" localSheetId="29" hidden="1">#REF!</definedName>
    <definedName name="lnk_display_Currency" hidden="1">#REF!</definedName>
    <definedName name="lnk_drate_update" localSheetId="4">#REF!</definedName>
    <definedName name="lnk_drate_update" localSheetId="16">#REF!</definedName>
    <definedName name="lnk_drate_update" localSheetId="23">#REF!</definedName>
    <definedName name="lnk_drate_update" localSheetId="5">#REF!</definedName>
    <definedName name="lnk_drate_update" localSheetId="26">#REF!</definedName>
    <definedName name="lnk_drate_update" localSheetId="9">#REF!</definedName>
    <definedName name="lnk_drate_update" localSheetId="2">#REF!</definedName>
    <definedName name="lnk_drate_update" localSheetId="29">#REF!</definedName>
    <definedName name="lnk_drate_update">#REF!</definedName>
    <definedName name="lnk_IndustryType" localSheetId="4" hidden="1">#REF!</definedName>
    <definedName name="lnk_IndustryType" localSheetId="16" hidden="1">#REF!</definedName>
    <definedName name="lnk_IndustryType" localSheetId="23" hidden="1">#REF!</definedName>
    <definedName name="lnk_IndustryType" localSheetId="5" hidden="1">#REF!</definedName>
    <definedName name="lnk_IndustryType" localSheetId="26" hidden="1">#REF!</definedName>
    <definedName name="lnk_IndustryType" localSheetId="9" hidden="1">#REF!</definedName>
    <definedName name="lnk_IndustryType" localSheetId="2" hidden="1">#REF!</definedName>
    <definedName name="lnk_IndustryType" localSheetId="29" hidden="1">#REF!</definedName>
    <definedName name="lnk_IndustryType" hidden="1">#REF!</definedName>
    <definedName name="lnk_LastFiscalYear" localSheetId="4" hidden="1">#REF!</definedName>
    <definedName name="lnk_LastFiscalYear" localSheetId="16" hidden="1">#REF!</definedName>
    <definedName name="lnk_LastFiscalYear" localSheetId="23" hidden="1">#REF!</definedName>
    <definedName name="lnk_LastFiscalYear" localSheetId="5" hidden="1">#REF!</definedName>
    <definedName name="lnk_LastFiscalYear" localSheetId="26" hidden="1">#REF!</definedName>
    <definedName name="lnk_LastFiscalYear" localSheetId="9" hidden="1">#REF!</definedName>
    <definedName name="lnk_LastFiscalYear" localSheetId="2" hidden="1">#REF!</definedName>
    <definedName name="lnk_LastFiscalYear" localSheetId="29" hidden="1">#REF!</definedName>
    <definedName name="lnk_LastFiscalYear" hidden="1">#REF!</definedName>
    <definedName name="lnk_lfy_rolled" localSheetId="4">#REF!</definedName>
    <definedName name="lnk_lfy_rolled" localSheetId="16">#REF!</definedName>
    <definedName name="lnk_lfy_rolled" localSheetId="23">#REF!</definedName>
    <definedName name="lnk_lfy_rolled" localSheetId="5">#REF!</definedName>
    <definedName name="lnk_lfy_rolled" localSheetId="26">#REF!</definedName>
    <definedName name="lnk_lfy_rolled" localSheetId="9">#REF!</definedName>
    <definedName name="lnk_lfy_rolled" localSheetId="2">#REF!</definedName>
    <definedName name="lnk_lfy_rolled" localSheetId="29">#REF!</definedName>
    <definedName name="lnk_lfy_rolled">#REF!</definedName>
    <definedName name="lnk_numForecastYears" localSheetId="4" hidden="1">#REF!</definedName>
    <definedName name="lnk_numForecastYears" localSheetId="16" hidden="1">#REF!</definedName>
    <definedName name="lnk_numForecastYears" localSheetId="23" hidden="1">#REF!</definedName>
    <definedName name="lnk_numForecastYears" localSheetId="5" hidden="1">#REF!</definedName>
    <definedName name="lnk_numForecastYears" localSheetId="26" hidden="1">#REF!</definedName>
    <definedName name="lnk_numForecastYears" localSheetId="9" hidden="1">#REF!</definedName>
    <definedName name="lnk_numForecastYears" localSheetId="2" hidden="1">#REF!</definedName>
    <definedName name="lnk_numForecastYears" localSheetId="29" hidden="1">#REF!</definedName>
    <definedName name="lnk_numForecastYears" hidden="1">#REF!</definedName>
    <definedName name="lnk_numHistoricalYears" localSheetId="4" hidden="1">#REF!</definedName>
    <definedName name="lnk_numHistoricalYears" localSheetId="16" hidden="1">#REF!</definedName>
    <definedName name="lnk_numHistoricalYears" localSheetId="23" hidden="1">#REF!</definedName>
    <definedName name="lnk_numHistoricalYears" localSheetId="5" hidden="1">#REF!</definedName>
    <definedName name="lnk_numHistoricalYears" localSheetId="26" hidden="1">#REF!</definedName>
    <definedName name="lnk_numHistoricalYears" localSheetId="9" hidden="1">#REF!</definedName>
    <definedName name="lnk_numHistoricalYears" localSheetId="2" hidden="1">#REF!</definedName>
    <definedName name="lnk_numHistoricalYears" localSheetId="29" hidden="1">#REF!</definedName>
    <definedName name="lnk_numHistoricalYears" hidden="1">#REF!</definedName>
    <definedName name="lnk_Print_Area" localSheetId="4" hidden="1">#REF!</definedName>
    <definedName name="lnk_Print_Area" localSheetId="16" hidden="1">#REF!</definedName>
    <definedName name="lnk_Print_Area" localSheetId="23" hidden="1">#REF!</definedName>
    <definedName name="lnk_Print_Area" localSheetId="5" hidden="1">#REF!</definedName>
    <definedName name="lnk_Print_Area" localSheetId="26" hidden="1">#REF!</definedName>
    <definedName name="lnk_Print_Area" localSheetId="9" hidden="1">#REF!</definedName>
    <definedName name="lnk_Print_Area" localSheetId="2" hidden="1">#REF!</definedName>
    <definedName name="lnk_Print_Area" localSheetId="29" hidden="1">#REF!</definedName>
    <definedName name="lnk_Print_Area" hidden="1">#REF!</definedName>
    <definedName name="lnk_rData_Start_Result" localSheetId="4" hidden="1">#REF!</definedName>
    <definedName name="lnk_rData_Start_Result" localSheetId="16" hidden="1">#REF!</definedName>
    <definedName name="lnk_rData_Start_Result" localSheetId="23" hidden="1">#REF!</definedName>
    <definedName name="lnk_rData_Start_Result" localSheetId="5" hidden="1">#REF!</definedName>
    <definedName name="lnk_rData_Start_Result" localSheetId="26" hidden="1">#REF!</definedName>
    <definedName name="lnk_rData_Start_Result" localSheetId="9" hidden="1">#REF!</definedName>
    <definedName name="lnk_rData_Start_Result" localSheetId="2" hidden="1">#REF!</definedName>
    <definedName name="lnk_rData_Start_Result" localSheetId="29" hidden="1">#REF!</definedName>
    <definedName name="lnk_rData_Start_Result" hidden="1">#REF!</definedName>
    <definedName name="lnk_rDataStart" localSheetId="4" hidden="1">#REF!</definedName>
    <definedName name="lnk_rDataStart" localSheetId="16" hidden="1">#REF!</definedName>
    <definedName name="lnk_rDataStart" localSheetId="23" hidden="1">#REF!</definedName>
    <definedName name="lnk_rDataStart" localSheetId="5" hidden="1">#REF!</definedName>
    <definedName name="lnk_rDataStart" localSheetId="26" hidden="1">#REF!</definedName>
    <definedName name="lnk_rDataStart" localSheetId="9" hidden="1">#REF!</definedName>
    <definedName name="lnk_rDataStart" localSheetId="2" hidden="1">#REF!</definedName>
    <definedName name="lnk_rDataStart" localSheetId="29" hidden="1">#REF!</definedName>
    <definedName name="lnk_rDataStart" hidden="1">#REF!</definedName>
    <definedName name="lnk_rSourceFore" localSheetId="4" hidden="1">#REF!</definedName>
    <definedName name="lnk_rSourceFore" localSheetId="16" hidden="1">#REF!</definedName>
    <definedName name="lnk_rSourceFore" localSheetId="23" hidden="1">#REF!</definedName>
    <definedName name="lnk_rSourceFore" localSheetId="5" hidden="1">#REF!</definedName>
    <definedName name="lnk_rSourceFore" localSheetId="26" hidden="1">#REF!</definedName>
    <definedName name="lnk_rSourceFore" localSheetId="9" hidden="1">#REF!</definedName>
    <definedName name="lnk_rSourceFore" localSheetId="2" hidden="1">#REF!</definedName>
    <definedName name="lnk_rSourceFore" localSheetId="29" hidden="1">#REF!</definedName>
    <definedName name="lnk_rSourceFore" hidden="1">#REF!</definedName>
    <definedName name="lnk_rSourceFore1st" localSheetId="4" hidden="1">#REF!</definedName>
    <definedName name="lnk_rSourceFore1st" localSheetId="16" hidden="1">#REF!</definedName>
    <definedName name="lnk_rSourceFore1st" localSheetId="23" hidden="1">#REF!</definedName>
    <definedName name="lnk_rSourceFore1st" localSheetId="5" hidden="1">#REF!</definedName>
    <definedName name="lnk_rSourceFore1st" localSheetId="26" hidden="1">#REF!</definedName>
    <definedName name="lnk_rSourceFore1st" localSheetId="9" hidden="1">#REF!</definedName>
    <definedName name="lnk_rSourceFore1st" localSheetId="2" hidden="1">#REF!</definedName>
    <definedName name="lnk_rSourceFore1st" localSheetId="29" hidden="1">#REF!</definedName>
    <definedName name="lnk_rSourceFore1st" hidden="1">#REF!</definedName>
    <definedName name="lnk_rSourceHist" localSheetId="4" hidden="1">#REF!</definedName>
    <definedName name="lnk_rSourceHist" localSheetId="16" hidden="1">#REF!</definedName>
    <definedName name="lnk_rSourceHist" localSheetId="23" hidden="1">#REF!</definedName>
    <definedName name="lnk_rSourceHist" localSheetId="5" hidden="1">#REF!</definedName>
    <definedName name="lnk_rSourceHist" localSheetId="26" hidden="1">#REF!</definedName>
    <definedName name="lnk_rSourceHist" localSheetId="9" hidden="1">#REF!</definedName>
    <definedName name="lnk_rSourceHist" localSheetId="2" hidden="1">#REF!</definedName>
    <definedName name="lnk_rSourceHist" localSheetId="29" hidden="1">#REF!</definedName>
    <definedName name="lnk_rSourceHist" hidden="1">#REF!</definedName>
    <definedName name="lnk_rYearRow" localSheetId="4" hidden="1">#REF!</definedName>
    <definedName name="lnk_rYearRow" localSheetId="16" hidden="1">#REF!</definedName>
    <definedName name="lnk_rYearRow" localSheetId="23" hidden="1">#REF!</definedName>
    <definedName name="lnk_rYearRow" localSheetId="5" hidden="1">#REF!</definedName>
    <definedName name="lnk_rYearRow" localSheetId="26" hidden="1">#REF!</definedName>
    <definedName name="lnk_rYearRow" localSheetId="9" hidden="1">#REF!</definedName>
    <definedName name="lnk_rYearRow" localSheetId="2" hidden="1">#REF!</definedName>
    <definedName name="lnk_rYearRow" localSheetId="29" hidden="1">#REF!</definedName>
    <definedName name="lnk_rYearRow" hidden="1">#REF!</definedName>
    <definedName name="lnk_rYearRow_Result" localSheetId="4" hidden="1">#REF!</definedName>
    <definedName name="lnk_rYearRow_Result" localSheetId="16" hidden="1">#REF!</definedName>
    <definedName name="lnk_rYearRow_Result" localSheetId="23" hidden="1">#REF!</definedName>
    <definedName name="lnk_rYearRow_Result" localSheetId="5" hidden="1">#REF!</definedName>
    <definedName name="lnk_rYearRow_Result" localSheetId="26" hidden="1">#REF!</definedName>
    <definedName name="lnk_rYearRow_Result" localSheetId="9" hidden="1">#REF!</definedName>
    <definedName name="lnk_rYearRow_Result" localSheetId="2" hidden="1">#REF!</definedName>
    <definedName name="lnk_rYearRow_Result" localSheetId="29" hidden="1">#REF!</definedName>
    <definedName name="lnk_rYearRow_Result" hidden="1">#REF!</definedName>
    <definedName name="lnk_ScenarioName" localSheetId="4" hidden="1">#REF!</definedName>
    <definedName name="lnk_ScenarioName" localSheetId="16" hidden="1">#REF!</definedName>
    <definedName name="lnk_ScenarioName" localSheetId="23" hidden="1">#REF!</definedName>
    <definedName name="lnk_ScenarioName" localSheetId="5" hidden="1">#REF!</definedName>
    <definedName name="lnk_ScenarioName" localSheetId="26" hidden="1">#REF!</definedName>
    <definedName name="lnk_ScenarioName" localSheetId="9" hidden="1">#REF!</definedName>
    <definedName name="lnk_ScenarioName" localSheetId="2" hidden="1">#REF!</definedName>
    <definedName name="lnk_ScenarioName" localSheetId="29" hidden="1">#REF!</definedName>
    <definedName name="lnk_ScenarioName" hidden="1">#REF!</definedName>
    <definedName name="lnk_TICK" localSheetId="4" hidden="1">#REF!</definedName>
    <definedName name="lnk_TICK" localSheetId="16" hidden="1">#REF!</definedName>
    <definedName name="lnk_TICK" localSheetId="23" hidden="1">#REF!</definedName>
    <definedName name="lnk_TICK" localSheetId="5" hidden="1">#REF!</definedName>
    <definedName name="lnk_TICK" localSheetId="26" hidden="1">#REF!</definedName>
    <definedName name="lnk_TICK" localSheetId="9" hidden="1">#REF!</definedName>
    <definedName name="lnk_TICK" localSheetId="2" hidden="1">#REF!</definedName>
    <definedName name="lnk_TICK" localSheetId="29" hidden="1">#REF!</definedName>
    <definedName name="lnk_TICK" hidden="1">#REF!</definedName>
    <definedName name="lnk_update" localSheetId="4" hidden="1">#REF!</definedName>
    <definedName name="lnk_update" localSheetId="16" hidden="1">#REF!</definedName>
    <definedName name="lnk_update" localSheetId="23" hidden="1">#REF!</definedName>
    <definedName name="lnk_update" localSheetId="5" hidden="1">#REF!</definedName>
    <definedName name="lnk_update" localSheetId="26" hidden="1">#REF!</definedName>
    <definedName name="lnk_update" localSheetId="9" hidden="1">#REF!</definedName>
    <definedName name="lnk_update" localSheetId="2" hidden="1">#REF!</definedName>
    <definedName name="lnk_update" localSheetId="29" hidden="1">#REF!</definedName>
    <definedName name="lnk_update" hidden="1">#REF!</definedName>
    <definedName name="lnk_version" localSheetId="4" hidden="1">#REF!</definedName>
    <definedName name="lnk_version" localSheetId="16" hidden="1">#REF!</definedName>
    <definedName name="lnk_version" localSheetId="23" hidden="1">#REF!</definedName>
    <definedName name="lnk_version" localSheetId="5" hidden="1">#REF!</definedName>
    <definedName name="lnk_version" localSheetId="26" hidden="1">#REF!</definedName>
    <definedName name="lnk_version" localSheetId="9" hidden="1">#REF!</definedName>
    <definedName name="lnk_version" localSheetId="2" hidden="1">#REF!</definedName>
    <definedName name="lnk_version" localSheetId="29" hidden="1">#REF!</definedName>
    <definedName name="lnk_version" hidden="1">#REF!</definedName>
    <definedName name="Loan_Loss_Provision_fore" localSheetId="4">[8]Forecasts_VDF!#REF!</definedName>
    <definedName name="Loan_Loss_Provision_fore" localSheetId="16">[8]Forecasts_VDF!#REF!</definedName>
    <definedName name="Loan_Loss_Provision_fore" localSheetId="23">[8]Forecasts_VDF!#REF!</definedName>
    <definedName name="Loan_Loss_Provision_fore" localSheetId="5">[8]Forecasts_VDF!#REF!</definedName>
    <definedName name="Loan_Loss_Provision_fore" localSheetId="26">[8]Forecasts_VDF!#REF!</definedName>
    <definedName name="Loan_Loss_Provision_fore" localSheetId="9">[8]Forecasts_VDF!#REF!</definedName>
    <definedName name="Loan_Loss_Provision_fore" localSheetId="2">[8]Forecasts_VDF!#REF!</definedName>
    <definedName name="Loan_Loss_Provision_fore" localSheetId="29">[8]Forecasts_VDF!#REF!</definedName>
    <definedName name="Loan_Loss_Provision_fore">[8]Forecasts_VDF!#REF!</definedName>
    <definedName name="Long_term_debt" localSheetId="4">#REF!</definedName>
    <definedName name="Long_term_debt" localSheetId="16">#REF!</definedName>
    <definedName name="Long_term_debt" localSheetId="23">#REF!</definedName>
    <definedName name="Long_term_debt" localSheetId="5">#REF!</definedName>
    <definedName name="Long_term_debt" localSheetId="26">#REF!</definedName>
    <definedName name="Long_term_debt" localSheetId="9">#REF!</definedName>
    <definedName name="Long_term_debt" localSheetId="2">#REF!</definedName>
    <definedName name="Long_term_debt" localSheetId="29">#REF!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6">#REF!</definedName>
    <definedName name="LT_int_bearing_assets" localSheetId="23">#REF!</definedName>
    <definedName name="LT_int_bearing_assets" localSheetId="5">#REF!</definedName>
    <definedName name="LT_int_bearing_assets" localSheetId="26">#REF!</definedName>
    <definedName name="LT_int_bearing_assets" localSheetId="9">#REF!</definedName>
    <definedName name="LT_int_bearing_assets" localSheetId="2">#REF!</definedName>
    <definedName name="LT_int_bearing_assets" localSheetId="29">#REF!</definedName>
    <definedName name="LT_int_bearing_assets">#REF!</definedName>
    <definedName name="lt_nintb_d" localSheetId="4">'[3]DCF old'!#REF!</definedName>
    <definedName name="lt_nintb_d" localSheetId="16">'[3]DCF old'!#REF!</definedName>
    <definedName name="lt_nintb_d" localSheetId="23">'[3]DCF old'!#REF!</definedName>
    <definedName name="lt_nintb_d" localSheetId="5">'[3]DCF old'!#REF!</definedName>
    <definedName name="lt_nintb_d" localSheetId="26">'[3]DCF old'!#REF!</definedName>
    <definedName name="lt_nintb_d" localSheetId="9">'[3]DCF old'!#REF!</definedName>
    <definedName name="lt_nintb_d" localSheetId="2">'[3]DCF old'!#REF!</definedName>
    <definedName name="lt_nintb_d" localSheetId="29">'[3]DCF old'!#REF!</definedName>
    <definedName name="lt_nintb_d">'[3]DCF old'!#REF!</definedName>
    <definedName name="lt_nonop_as" localSheetId="4">'[3]DCF old'!#REF!</definedName>
    <definedName name="lt_nonop_as" localSheetId="16">'[3]DCF old'!#REF!</definedName>
    <definedName name="lt_nonop_as" localSheetId="23">'[3]DCF old'!#REF!</definedName>
    <definedName name="lt_nonop_as" localSheetId="5">'[3]DCF old'!#REF!</definedName>
    <definedName name="lt_nonop_as" localSheetId="26">'[3]DCF old'!#REF!</definedName>
    <definedName name="lt_nonop_as" localSheetId="9">'[3]DCF old'!#REF!</definedName>
    <definedName name="lt_nonop_as" localSheetId="2">'[3]DCF old'!#REF!</definedName>
    <definedName name="lt_nonop_as" localSheetId="29">'[3]DCF old'!#REF!</definedName>
    <definedName name="lt_nonop_as">'[3]DCF old'!#REF!</definedName>
    <definedName name="Macro1" localSheetId="4">[25]!Macro1</definedName>
    <definedName name="Macro1" localSheetId="16">[25]!Macro1</definedName>
    <definedName name="Macro1" localSheetId="21">[25]!Macro1</definedName>
    <definedName name="Macro1" localSheetId="23">[25]!Macro1</definedName>
    <definedName name="Macro1" localSheetId="5">[25]!Macro1</definedName>
    <definedName name="Macro1" localSheetId="26">[25]!Macro1</definedName>
    <definedName name="Macro1" localSheetId="7">[25]!Macro1</definedName>
    <definedName name="Macro1" localSheetId="9">[25]!Macro1</definedName>
    <definedName name="Macro1" localSheetId="2">[25]!Macro1</definedName>
    <definedName name="Macro1" localSheetId="29">[25]!Macro1</definedName>
    <definedName name="Macro1">[25]!Macro1</definedName>
    <definedName name="Macro10" localSheetId="4">[25]!Macro10</definedName>
    <definedName name="Macro10" localSheetId="16">[25]!Macro10</definedName>
    <definedName name="Macro10" localSheetId="21">[25]!Macro10</definedName>
    <definedName name="Macro10" localSheetId="23">[25]!Macro10</definedName>
    <definedName name="Macro10" localSheetId="5">[25]!Macro10</definedName>
    <definedName name="Macro10" localSheetId="26">[25]!Macro10</definedName>
    <definedName name="Macro10" localSheetId="7">[25]!Macro10</definedName>
    <definedName name="Macro10" localSheetId="9">[25]!Macro10</definedName>
    <definedName name="Macro10" localSheetId="2">[25]!Macro10</definedName>
    <definedName name="Macro10" localSheetId="29">[25]!Macro10</definedName>
    <definedName name="Macro10">[25]!Macro10</definedName>
    <definedName name="Macro11" localSheetId="4">[25]!Macro11</definedName>
    <definedName name="Macro11" localSheetId="16">[25]!Macro11</definedName>
    <definedName name="Macro11" localSheetId="21">[25]!Macro11</definedName>
    <definedName name="Macro11" localSheetId="23">[25]!Macro11</definedName>
    <definedName name="Macro11" localSheetId="5">[25]!Macro11</definedName>
    <definedName name="Macro11" localSheetId="26">[25]!Macro11</definedName>
    <definedName name="Macro11" localSheetId="7">[25]!Macro11</definedName>
    <definedName name="Macro11" localSheetId="9">[25]!Macro11</definedName>
    <definedName name="Macro11" localSheetId="2">[25]!Macro11</definedName>
    <definedName name="Macro11" localSheetId="29">[25]!Macro11</definedName>
    <definedName name="Macro11">[25]!Macro11</definedName>
    <definedName name="Macro12" localSheetId="4">[25]!Macro12</definedName>
    <definedName name="Macro12" localSheetId="16">[25]!Macro12</definedName>
    <definedName name="Macro12" localSheetId="21">[25]!Macro12</definedName>
    <definedName name="Macro12" localSheetId="23">[25]!Macro12</definedName>
    <definedName name="Macro12" localSheetId="5">[25]!Macro12</definedName>
    <definedName name="Macro12" localSheetId="26">[25]!Macro12</definedName>
    <definedName name="Macro12" localSheetId="7">[25]!Macro12</definedName>
    <definedName name="Macro12" localSheetId="9">[25]!Macro12</definedName>
    <definedName name="Macro12" localSheetId="2">[25]!Macro12</definedName>
    <definedName name="Macro12" localSheetId="29">[25]!Macro12</definedName>
    <definedName name="Macro12">[25]!Macro12</definedName>
    <definedName name="Macro13" localSheetId="4">[25]!Macro13</definedName>
    <definedName name="Macro13" localSheetId="16">[25]!Macro13</definedName>
    <definedName name="Macro13" localSheetId="21">[25]!Macro13</definedName>
    <definedName name="Macro13" localSheetId="23">[25]!Macro13</definedName>
    <definedName name="Macro13" localSheetId="5">[25]!Macro13</definedName>
    <definedName name="Macro13" localSheetId="26">[25]!Macro13</definedName>
    <definedName name="Macro13" localSheetId="7">[25]!Macro13</definedName>
    <definedName name="Macro13" localSheetId="9">[25]!Macro13</definedName>
    <definedName name="Macro13" localSheetId="2">[25]!Macro13</definedName>
    <definedName name="Macro13" localSheetId="29">[25]!Macro13</definedName>
    <definedName name="Macro13">[25]!Macro13</definedName>
    <definedName name="Macro14" localSheetId="4">[25]!Macro14</definedName>
    <definedName name="Macro14" localSheetId="16">[25]!Macro14</definedName>
    <definedName name="Macro14" localSheetId="21">[25]!Macro14</definedName>
    <definedName name="Macro14" localSheetId="23">[25]!Macro14</definedName>
    <definedName name="Macro14" localSheetId="5">[25]!Macro14</definedName>
    <definedName name="Macro14" localSheetId="26">[25]!Macro14</definedName>
    <definedName name="Macro14" localSheetId="7">[25]!Macro14</definedName>
    <definedName name="Macro14" localSheetId="9">[25]!Macro14</definedName>
    <definedName name="Macro14" localSheetId="2">[25]!Macro14</definedName>
    <definedName name="Macro14" localSheetId="29">[25]!Macro14</definedName>
    <definedName name="Macro14">[25]!Macro14</definedName>
    <definedName name="Macro15" localSheetId="4">[25]!Macro15</definedName>
    <definedName name="Macro15" localSheetId="16">[25]!Macro15</definedName>
    <definedName name="Macro15" localSheetId="21">[25]!Macro15</definedName>
    <definedName name="Macro15" localSheetId="23">[25]!Macro15</definedName>
    <definedName name="Macro15" localSheetId="5">[25]!Macro15</definedName>
    <definedName name="Macro15" localSheetId="26">[25]!Macro15</definedName>
    <definedName name="Macro15" localSheetId="7">[25]!Macro15</definedName>
    <definedName name="Macro15" localSheetId="9">[25]!Macro15</definedName>
    <definedName name="Macro15" localSheetId="2">[25]!Macro15</definedName>
    <definedName name="Macro15" localSheetId="29">[25]!Macro15</definedName>
    <definedName name="Macro15">[25]!Macro15</definedName>
    <definedName name="Macro16" localSheetId="4">[25]!Macro16</definedName>
    <definedName name="Macro16" localSheetId="16">[25]!Macro16</definedName>
    <definedName name="Macro16" localSheetId="21">[25]!Macro16</definedName>
    <definedName name="Macro16" localSheetId="23">[25]!Macro16</definedName>
    <definedName name="Macro16" localSheetId="5">[25]!Macro16</definedName>
    <definedName name="Macro16" localSheetId="26">[25]!Macro16</definedName>
    <definedName name="Macro16" localSheetId="7">[25]!Macro16</definedName>
    <definedName name="Macro16" localSheetId="9">[25]!Macro16</definedName>
    <definedName name="Macro16" localSheetId="2">[25]!Macro16</definedName>
    <definedName name="Macro16" localSheetId="29">[25]!Macro16</definedName>
    <definedName name="Macro16">[25]!Macro16</definedName>
    <definedName name="Macro17" localSheetId="4">[25]!Macro17</definedName>
    <definedName name="Macro17" localSheetId="16">[25]!Macro17</definedName>
    <definedName name="Macro17" localSheetId="21">[25]!Macro17</definedName>
    <definedName name="Macro17" localSheetId="23">[25]!Macro17</definedName>
    <definedName name="Macro17" localSheetId="5">[25]!Macro17</definedName>
    <definedName name="Macro17" localSheetId="26">[25]!Macro17</definedName>
    <definedName name="Macro17" localSheetId="7">[25]!Macro17</definedName>
    <definedName name="Macro17" localSheetId="9">[25]!Macro17</definedName>
    <definedName name="Macro17" localSheetId="2">[25]!Macro17</definedName>
    <definedName name="Macro17" localSheetId="29">[25]!Macro17</definedName>
    <definedName name="Macro17">[25]!Macro17</definedName>
    <definedName name="Macro18" localSheetId="4">[25]!Macro18</definedName>
    <definedName name="Macro18" localSheetId="16">[25]!Macro18</definedName>
    <definedName name="Macro18" localSheetId="21">[25]!Macro18</definedName>
    <definedName name="Macro18" localSheetId="23">[25]!Macro18</definedName>
    <definedName name="Macro18" localSheetId="5">[25]!Macro18</definedName>
    <definedName name="Macro18" localSheetId="26">[25]!Macro18</definedName>
    <definedName name="Macro18" localSheetId="7">[25]!Macro18</definedName>
    <definedName name="Macro18" localSheetId="9">[25]!Macro18</definedName>
    <definedName name="Macro18" localSheetId="2">[25]!Macro18</definedName>
    <definedName name="Macro18" localSheetId="29">[25]!Macro18</definedName>
    <definedName name="Macro18">[25]!Macro18</definedName>
    <definedName name="Macro19" localSheetId="4">[25]!Macro19</definedName>
    <definedName name="Macro19" localSheetId="16">[25]!Macro19</definedName>
    <definedName name="Macro19" localSheetId="21">[25]!Macro19</definedName>
    <definedName name="Macro19" localSheetId="23">[25]!Macro19</definedName>
    <definedName name="Macro19" localSheetId="5">[25]!Macro19</definedName>
    <definedName name="Macro19" localSheetId="26">[25]!Macro19</definedName>
    <definedName name="Macro19" localSheetId="7">[25]!Macro19</definedName>
    <definedName name="Macro19" localSheetId="9">[25]!Macro19</definedName>
    <definedName name="Macro19" localSheetId="2">[25]!Macro19</definedName>
    <definedName name="Macro19" localSheetId="29">[25]!Macro19</definedName>
    <definedName name="Macro19">[25]!Macro19</definedName>
    <definedName name="Macro2" localSheetId="4">[25]!Macro2</definedName>
    <definedName name="Macro2" localSheetId="16">[25]!Macro2</definedName>
    <definedName name="Macro2" localSheetId="21">[25]!Macro2</definedName>
    <definedName name="Macro2" localSheetId="23">[25]!Macro2</definedName>
    <definedName name="Macro2" localSheetId="5">[25]!Macro2</definedName>
    <definedName name="Macro2" localSheetId="26">[25]!Macro2</definedName>
    <definedName name="Macro2" localSheetId="7">[25]!Macro2</definedName>
    <definedName name="Macro2" localSheetId="9">[25]!Macro2</definedName>
    <definedName name="Macro2" localSheetId="2">[25]!Macro2</definedName>
    <definedName name="Macro2" localSheetId="29">[25]!Macro2</definedName>
    <definedName name="Macro2">[25]!Macro2</definedName>
    <definedName name="Macro20" localSheetId="4">[25]!Macro20</definedName>
    <definedName name="Macro20" localSheetId="16">[25]!Macro20</definedName>
    <definedName name="Macro20" localSheetId="21">[25]!Macro20</definedName>
    <definedName name="Macro20" localSheetId="23">[25]!Macro20</definedName>
    <definedName name="Macro20" localSheetId="5">[25]!Macro20</definedName>
    <definedName name="Macro20" localSheetId="26">[25]!Macro20</definedName>
    <definedName name="Macro20" localSheetId="7">[25]!Macro20</definedName>
    <definedName name="Macro20" localSheetId="9">[25]!Macro20</definedName>
    <definedName name="Macro20" localSheetId="2">[25]!Macro20</definedName>
    <definedName name="Macro20" localSheetId="29">[25]!Macro20</definedName>
    <definedName name="Macro20">[25]!Macro20</definedName>
    <definedName name="Macro21" localSheetId="4">[25]!Macro21</definedName>
    <definedName name="Macro21" localSheetId="16">[25]!Macro21</definedName>
    <definedName name="Macro21" localSheetId="21">[25]!Macro21</definedName>
    <definedName name="Macro21" localSheetId="23">[25]!Macro21</definedName>
    <definedName name="Macro21" localSheetId="5">[25]!Macro21</definedName>
    <definedName name="Macro21" localSheetId="26">[25]!Macro21</definedName>
    <definedName name="Macro21" localSheetId="7">[25]!Macro21</definedName>
    <definedName name="Macro21" localSheetId="9">[25]!Macro21</definedName>
    <definedName name="Macro21" localSheetId="2">[25]!Macro21</definedName>
    <definedName name="Macro21" localSheetId="29">[25]!Macro21</definedName>
    <definedName name="Macro21">[25]!Macro21</definedName>
    <definedName name="Macro22" localSheetId="4">[25]!Macro22</definedName>
    <definedName name="Macro22" localSheetId="16">[25]!Macro22</definedName>
    <definedName name="Macro22" localSheetId="21">[25]!Macro22</definedName>
    <definedName name="Macro22" localSheetId="23">[25]!Macro22</definedName>
    <definedName name="Macro22" localSheetId="5">[25]!Macro22</definedName>
    <definedName name="Macro22" localSheetId="26">[25]!Macro22</definedName>
    <definedName name="Macro22" localSheetId="7">[25]!Macro22</definedName>
    <definedName name="Macro22" localSheetId="9">[25]!Macro22</definedName>
    <definedName name="Macro22" localSheetId="2">[25]!Macro22</definedName>
    <definedName name="Macro22" localSheetId="29">[25]!Macro22</definedName>
    <definedName name="Macro22">[25]!Macro22</definedName>
    <definedName name="Macro23" localSheetId="4">[25]!Macro23</definedName>
    <definedName name="Macro23" localSheetId="16">[25]!Macro23</definedName>
    <definedName name="Macro23" localSheetId="21">[25]!Macro23</definedName>
    <definedName name="Macro23" localSheetId="23">[25]!Macro23</definedName>
    <definedName name="Macro23" localSheetId="5">[25]!Macro23</definedName>
    <definedName name="Macro23" localSheetId="26">[25]!Macro23</definedName>
    <definedName name="Macro23" localSheetId="7">[25]!Macro23</definedName>
    <definedName name="Macro23" localSheetId="9">[25]!Macro23</definedName>
    <definedName name="Macro23" localSheetId="2">[25]!Macro23</definedName>
    <definedName name="Macro23" localSheetId="29">[25]!Macro23</definedName>
    <definedName name="Macro23">[25]!Macro23</definedName>
    <definedName name="Macro24" localSheetId="4">[25]!Macro24</definedName>
    <definedName name="Macro24" localSheetId="16">[25]!Macro24</definedName>
    <definedName name="Macro24" localSheetId="21">[25]!Macro24</definedName>
    <definedName name="Macro24" localSheetId="23">[25]!Macro24</definedName>
    <definedName name="Macro24" localSheetId="5">[25]!Macro24</definedName>
    <definedName name="Macro24" localSheetId="26">[25]!Macro24</definedName>
    <definedName name="Macro24" localSheetId="7">[25]!Macro24</definedName>
    <definedName name="Macro24" localSheetId="9">[25]!Macro24</definedName>
    <definedName name="Macro24" localSheetId="2">[25]!Macro24</definedName>
    <definedName name="Macro24" localSheetId="29">[25]!Macro24</definedName>
    <definedName name="Macro24">[25]!Macro24</definedName>
    <definedName name="Macro25" localSheetId="4">[25]!Macro25</definedName>
    <definedName name="Macro25" localSheetId="16">[25]!Macro25</definedName>
    <definedName name="Macro25" localSheetId="21">[25]!Macro25</definedName>
    <definedName name="Macro25" localSheetId="23">[25]!Macro25</definedName>
    <definedName name="Macro25" localSheetId="5">[25]!Macro25</definedName>
    <definedName name="Macro25" localSheetId="26">[25]!Macro25</definedName>
    <definedName name="Macro25" localSheetId="7">[25]!Macro25</definedName>
    <definedName name="Macro25" localSheetId="9">[25]!Macro25</definedName>
    <definedName name="Macro25" localSheetId="2">[25]!Macro25</definedName>
    <definedName name="Macro25" localSheetId="29">[25]!Macro25</definedName>
    <definedName name="Macro25">[25]!Macro25</definedName>
    <definedName name="Macro3" localSheetId="4">[25]!Macro3</definedName>
    <definedName name="Macro3" localSheetId="16">[25]!Macro3</definedName>
    <definedName name="Macro3" localSheetId="21">[25]!Macro3</definedName>
    <definedName name="Macro3" localSheetId="23">[25]!Macro3</definedName>
    <definedName name="Macro3" localSheetId="5">[25]!Macro3</definedName>
    <definedName name="Macro3" localSheetId="26">[25]!Macro3</definedName>
    <definedName name="Macro3" localSheetId="7">[25]!Macro3</definedName>
    <definedName name="Macro3" localSheetId="9">[25]!Macro3</definedName>
    <definedName name="Macro3" localSheetId="2">[25]!Macro3</definedName>
    <definedName name="Macro3" localSheetId="29">[25]!Macro3</definedName>
    <definedName name="Macro3">[25]!Macro3</definedName>
    <definedName name="Macro30" localSheetId="4">[25]!Macro30</definedName>
    <definedName name="Macro30" localSheetId="16">[25]!Macro30</definedName>
    <definedName name="Macro30" localSheetId="21">[25]!Macro30</definedName>
    <definedName name="Macro30" localSheetId="23">[25]!Macro30</definedName>
    <definedName name="Macro30" localSheetId="5">[25]!Macro30</definedName>
    <definedName name="Macro30" localSheetId="26">[25]!Macro30</definedName>
    <definedName name="Macro30" localSheetId="7">[25]!Macro30</definedName>
    <definedName name="Macro30" localSheetId="9">[25]!Macro30</definedName>
    <definedName name="Macro30" localSheetId="2">[25]!Macro30</definedName>
    <definedName name="Macro30" localSheetId="29">[25]!Macro30</definedName>
    <definedName name="Macro30">[25]!Macro30</definedName>
    <definedName name="Macro4" localSheetId="4">[25]!Macro4</definedName>
    <definedName name="Macro4" localSheetId="16">[25]!Macro4</definedName>
    <definedName name="Macro4" localSheetId="21">[25]!Macro4</definedName>
    <definedName name="Macro4" localSheetId="23">[25]!Macro4</definedName>
    <definedName name="Macro4" localSheetId="5">[25]!Macro4</definedName>
    <definedName name="Macro4" localSheetId="26">[25]!Macro4</definedName>
    <definedName name="Macro4" localSheetId="7">[25]!Macro4</definedName>
    <definedName name="Macro4" localSheetId="9">[25]!Macro4</definedName>
    <definedName name="Macro4" localSheetId="2">[25]!Macro4</definedName>
    <definedName name="Macro4" localSheetId="29">[25]!Macro4</definedName>
    <definedName name="Macro4">[25]!Macro4</definedName>
    <definedName name="Macro6" localSheetId="4">[25]!Macro6</definedName>
    <definedName name="Macro6" localSheetId="16">[25]!Macro6</definedName>
    <definedName name="Macro6" localSheetId="21">[25]!Macro6</definedName>
    <definedName name="Macro6" localSheetId="23">[25]!Macro6</definedName>
    <definedName name="Macro6" localSheetId="5">[25]!Macro6</definedName>
    <definedName name="Macro6" localSheetId="26">[25]!Macro6</definedName>
    <definedName name="Macro6" localSheetId="7">[25]!Macro6</definedName>
    <definedName name="Macro6" localSheetId="9">[25]!Macro6</definedName>
    <definedName name="Macro6" localSheetId="2">[25]!Macro6</definedName>
    <definedName name="Macro6" localSheetId="29">[25]!Macro6</definedName>
    <definedName name="Macro6">[25]!Macro6</definedName>
    <definedName name="Macro7" localSheetId="4">[25]!Macro7</definedName>
    <definedName name="Macro7" localSheetId="16">[25]!Macro7</definedName>
    <definedName name="Macro7" localSheetId="21">[25]!Macro7</definedName>
    <definedName name="Macro7" localSheetId="23">[25]!Macro7</definedName>
    <definedName name="Macro7" localSheetId="5">[25]!Macro7</definedName>
    <definedName name="Macro7" localSheetId="26">[25]!Macro7</definedName>
    <definedName name="Macro7" localSheetId="7">[25]!Macro7</definedName>
    <definedName name="Macro7" localSheetId="9">[25]!Macro7</definedName>
    <definedName name="Macro7" localSheetId="2">[25]!Macro7</definedName>
    <definedName name="Macro7" localSheetId="29">[25]!Macro7</definedName>
    <definedName name="Macro7">[25]!Macro7</definedName>
    <definedName name="Macro8" localSheetId="4">[25]!Macro8</definedName>
    <definedName name="Macro8" localSheetId="16">[25]!Macro8</definedName>
    <definedName name="Macro8" localSheetId="21">[25]!Macro8</definedName>
    <definedName name="Macro8" localSheetId="23">[25]!Macro8</definedName>
    <definedName name="Macro8" localSheetId="5">[25]!Macro8</definedName>
    <definedName name="Macro8" localSheetId="26">[25]!Macro8</definedName>
    <definedName name="Macro8" localSheetId="7">[25]!Macro8</definedName>
    <definedName name="Macro8" localSheetId="9">[25]!Macro8</definedName>
    <definedName name="Macro8" localSheetId="2">[25]!Macro8</definedName>
    <definedName name="Macro8" localSheetId="29">[25]!Macro8</definedName>
    <definedName name="Macro8">[25]!Macro8</definedName>
    <definedName name="Macro9" localSheetId="4">[25]!Macro9</definedName>
    <definedName name="Macro9" localSheetId="16">[25]!Macro9</definedName>
    <definedName name="Macro9" localSheetId="21">[25]!Macro9</definedName>
    <definedName name="Macro9" localSheetId="23">[25]!Macro9</definedName>
    <definedName name="Macro9" localSheetId="5">[25]!Macro9</definedName>
    <definedName name="Macro9" localSheetId="26">[25]!Macro9</definedName>
    <definedName name="Macro9" localSheetId="7">[25]!Macro9</definedName>
    <definedName name="Macro9" localSheetId="9">[25]!Macro9</definedName>
    <definedName name="Macro9" localSheetId="2">[25]!Macro9</definedName>
    <definedName name="Macro9" localSheetId="29">[25]!Macro9</definedName>
    <definedName name="Macro9">[25]!Macro9</definedName>
    <definedName name="Maindata" localSheetId="4">#REF!</definedName>
    <definedName name="Maindata" localSheetId="16">#REF!</definedName>
    <definedName name="Maindata" localSheetId="23">#REF!</definedName>
    <definedName name="Maindata" localSheetId="5">#REF!</definedName>
    <definedName name="Maindata" localSheetId="26">#REF!</definedName>
    <definedName name="Maindata" localSheetId="9">#REF!</definedName>
    <definedName name="Maindata" localSheetId="2">#REF!</definedName>
    <definedName name="Maindata" localSheetId="29">#REF!</definedName>
    <definedName name="Maindata">#REF!</definedName>
    <definedName name="Map_Legend_position" localSheetId="4">#REF!</definedName>
    <definedName name="Map_Legend_position" localSheetId="16">#REF!</definedName>
    <definedName name="Map_Legend_position" localSheetId="23">#REF!</definedName>
    <definedName name="Map_Legend_position" localSheetId="5">#REF!</definedName>
    <definedName name="Map_Legend_position" localSheetId="26">#REF!</definedName>
    <definedName name="Map_Legend_position" localSheetId="9">#REF!</definedName>
    <definedName name="Map_Legend_position" localSheetId="2">#REF!</definedName>
    <definedName name="Map_Legend_position" localSheetId="29">#REF!</definedName>
    <definedName name="Map_Legend_position">#REF!</definedName>
    <definedName name="Map_select" localSheetId="4">#REF!</definedName>
    <definedName name="Map_select" localSheetId="16">#REF!</definedName>
    <definedName name="Map_select" localSheetId="23">#REF!</definedName>
    <definedName name="Map_select" localSheetId="5">#REF!</definedName>
    <definedName name="Map_select" localSheetId="26">#REF!</definedName>
    <definedName name="Map_select" localSheetId="9">#REF!</definedName>
    <definedName name="Map_select" localSheetId="2">#REF!</definedName>
    <definedName name="Map_select" localSheetId="29">#REF!</definedName>
    <definedName name="Map_select">#REF!</definedName>
    <definedName name="Map_table_start" localSheetId="4">#REF!</definedName>
    <definedName name="Map_table_start" localSheetId="16">#REF!</definedName>
    <definedName name="Map_table_start" localSheetId="23">#REF!</definedName>
    <definedName name="Map_table_start" localSheetId="5">#REF!</definedName>
    <definedName name="Map_table_start" localSheetId="26">#REF!</definedName>
    <definedName name="Map_table_start" localSheetId="9">#REF!</definedName>
    <definedName name="Map_table_start" localSheetId="2">#REF!</definedName>
    <definedName name="Map_table_start" localSheetId="29">#REF!</definedName>
    <definedName name="Map_table_start">#REF!</definedName>
    <definedName name="Market_capitalization" localSheetId="4">'[8]Summary Page_VDF'!#REF!</definedName>
    <definedName name="Market_capitalization" localSheetId="16">'[8]Summary Page_VDF'!#REF!</definedName>
    <definedName name="Market_capitalization" localSheetId="23">'[8]Summary Page_VDF'!#REF!</definedName>
    <definedName name="Market_capitalization" localSheetId="5">'[8]Summary Page_VDF'!#REF!</definedName>
    <definedName name="Market_capitalization" localSheetId="26">'[8]Summary Page_VDF'!#REF!</definedName>
    <definedName name="Market_capitalization" localSheetId="9">'[8]Summary Page_VDF'!#REF!</definedName>
    <definedName name="Market_capitalization" localSheetId="2">'[8]Summary Page_VDF'!#REF!</definedName>
    <definedName name="Market_capitalization" localSheetId="29">'[8]Summary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6">#REF!</definedName>
    <definedName name="Marketing___Admin._costs" localSheetId="23">#REF!</definedName>
    <definedName name="Marketing___Admin._costs" localSheetId="5">#REF!</definedName>
    <definedName name="Marketing___Admin._costs" localSheetId="26">#REF!</definedName>
    <definedName name="Marketing___Admin._costs" localSheetId="9">#REF!</definedName>
    <definedName name="Marketing___Admin._costs" localSheetId="2">#REF!</definedName>
    <definedName name="Marketing___Admin._costs" localSheetId="29">#REF!</definedName>
    <definedName name="Marketing___Admin._costs">#REF!</definedName>
    <definedName name="mc_00" localSheetId="4">#REF!</definedName>
    <definedName name="mc_00" localSheetId="16">#REF!</definedName>
    <definedName name="mc_00" localSheetId="23">#REF!</definedName>
    <definedName name="mc_00" localSheetId="5">#REF!</definedName>
    <definedName name="mc_00" localSheetId="26">#REF!</definedName>
    <definedName name="mc_00" localSheetId="9">#REF!</definedName>
    <definedName name="mc_00" localSheetId="2">#REF!</definedName>
    <definedName name="mc_00" localSheetId="29">#REF!</definedName>
    <definedName name="mc_00">#REF!</definedName>
    <definedName name="mc_01" localSheetId="4">#REF!</definedName>
    <definedName name="mc_01" localSheetId="16">#REF!</definedName>
    <definedName name="mc_01" localSheetId="23">#REF!</definedName>
    <definedName name="mc_01" localSheetId="5">#REF!</definedName>
    <definedName name="mc_01" localSheetId="26">#REF!</definedName>
    <definedName name="mc_01" localSheetId="9">#REF!</definedName>
    <definedName name="mc_01" localSheetId="2">#REF!</definedName>
    <definedName name="mc_01" localSheetId="29">#REF!</definedName>
    <definedName name="mc_01">#REF!</definedName>
    <definedName name="mc_02" localSheetId="4">#REF!</definedName>
    <definedName name="mc_02" localSheetId="16">#REF!</definedName>
    <definedName name="mc_02" localSheetId="23">#REF!</definedName>
    <definedName name="mc_02" localSheetId="5">#REF!</definedName>
    <definedName name="mc_02" localSheetId="26">#REF!</definedName>
    <definedName name="mc_02" localSheetId="9">#REF!</definedName>
    <definedName name="mc_02" localSheetId="2">#REF!</definedName>
    <definedName name="mc_02" localSheetId="29">#REF!</definedName>
    <definedName name="mc_02">#REF!</definedName>
    <definedName name="mc_03">[1]CASINO2!$W$707</definedName>
    <definedName name="mc_99" localSheetId="4">#REF!</definedName>
    <definedName name="mc_99" localSheetId="16">#REF!</definedName>
    <definedName name="mc_99" localSheetId="23">#REF!</definedName>
    <definedName name="mc_99" localSheetId="5">#REF!</definedName>
    <definedName name="mc_99" localSheetId="26">#REF!</definedName>
    <definedName name="mc_99" localSheetId="9">#REF!</definedName>
    <definedName name="mc_99" localSheetId="2">#REF!</definedName>
    <definedName name="mc_99" localSheetId="29">#REF!</definedName>
    <definedName name="mc_99">#REF!</definedName>
    <definedName name="mcap" localSheetId="4">'[3]DCF old'!#REF!</definedName>
    <definedName name="mcap" localSheetId="16">'[3]DCF old'!#REF!</definedName>
    <definedName name="mcap" localSheetId="23">'[3]DCF old'!#REF!</definedName>
    <definedName name="mcap" localSheetId="5">'[3]DCF old'!#REF!</definedName>
    <definedName name="mcap" localSheetId="26">'[3]DCF old'!#REF!</definedName>
    <definedName name="mcap" localSheetId="9">'[3]DCF old'!#REF!</definedName>
    <definedName name="mcap" localSheetId="2">'[3]DCF old'!#REF!</definedName>
    <definedName name="mcap" localSheetId="29">'[3]DCF old'!#REF!</definedName>
    <definedName name="mcap">'[3]DCF old'!#REF!</definedName>
    <definedName name="mcap_now">'[3]DCF old'!$C$30</definedName>
    <definedName name="menu_insertreport" localSheetId="4">#REF!</definedName>
    <definedName name="menu_insertreport" localSheetId="16">#REF!</definedName>
    <definedName name="menu_insertreport" localSheetId="23">#REF!</definedName>
    <definedName name="menu_insertreport" localSheetId="5">#REF!</definedName>
    <definedName name="menu_insertreport" localSheetId="26">#REF!</definedName>
    <definedName name="menu_insertreport" localSheetId="9">#REF!</definedName>
    <definedName name="menu_insertreport" localSheetId="2">#REF!</definedName>
    <definedName name="menu_insertreport" localSheetId="29">#REF!</definedName>
    <definedName name="menu_insertreport">#REF!</definedName>
    <definedName name="menu_prognostic" localSheetId="4">#REF!</definedName>
    <definedName name="menu_prognostic" localSheetId="16">#REF!</definedName>
    <definedName name="menu_prognostic" localSheetId="23">#REF!</definedName>
    <definedName name="menu_prognostic" localSheetId="5">#REF!</definedName>
    <definedName name="menu_prognostic" localSheetId="26">#REF!</definedName>
    <definedName name="menu_prognostic" localSheetId="9">#REF!</definedName>
    <definedName name="menu_prognostic" localSheetId="2">#REF!</definedName>
    <definedName name="menu_prognostic" localSheetId="29">#REF!</definedName>
    <definedName name="menu_prognostic">#REF!</definedName>
    <definedName name="menu_year" localSheetId="4">#REF!</definedName>
    <definedName name="menu_year" localSheetId="16">#REF!</definedName>
    <definedName name="menu_year" localSheetId="23">#REF!</definedName>
    <definedName name="menu_year" localSheetId="5">#REF!</definedName>
    <definedName name="menu_year" localSheetId="26">#REF!</definedName>
    <definedName name="menu_year" localSheetId="9">#REF!</definedName>
    <definedName name="menu_year" localSheetId="2">#REF!</definedName>
    <definedName name="menu_year" localSheetId="29">#REF!</definedName>
    <definedName name="menu_year">#REF!</definedName>
    <definedName name="Mininterest" localSheetId="4">#REF!</definedName>
    <definedName name="Mininterest" localSheetId="16">#REF!</definedName>
    <definedName name="Mininterest" localSheetId="23">#REF!</definedName>
    <definedName name="Mininterest" localSheetId="5">#REF!</definedName>
    <definedName name="Mininterest" localSheetId="26">#REF!</definedName>
    <definedName name="Mininterest" localSheetId="9">#REF!</definedName>
    <definedName name="Mininterest" localSheetId="2">#REF!</definedName>
    <definedName name="Mininterest" localSheetId="29">#REF!</definedName>
    <definedName name="Mininterest">#REF!</definedName>
    <definedName name="minor" localSheetId="4">'[3]DCF old'!#REF!</definedName>
    <definedName name="minor" localSheetId="16">'[3]DCF old'!#REF!</definedName>
    <definedName name="minor" localSheetId="23">'[3]DCF old'!#REF!</definedName>
    <definedName name="minor" localSheetId="5">'[3]DCF old'!#REF!</definedName>
    <definedName name="minor" localSheetId="26">'[3]DCF old'!#REF!</definedName>
    <definedName name="minor" localSheetId="9">'[3]DCF old'!#REF!</definedName>
    <definedName name="minor" localSheetId="2">'[3]DCF old'!#REF!</definedName>
    <definedName name="minor" localSheetId="29">'[3]DCF old'!#REF!</definedName>
    <definedName name="minor">'[3]DCF old'!#REF!</definedName>
    <definedName name="Minorities" localSheetId="4">#REF!</definedName>
    <definedName name="Minorities" localSheetId="16">#REF!</definedName>
    <definedName name="Minorities" localSheetId="23">#REF!</definedName>
    <definedName name="Minorities" localSheetId="5">#REF!</definedName>
    <definedName name="Minorities" localSheetId="26">#REF!</definedName>
    <definedName name="Minorities" localSheetId="9">#REF!</definedName>
    <definedName name="Minorities" localSheetId="2">#REF!</definedName>
    <definedName name="Minorities" localSheetId="29">#REF!</definedName>
    <definedName name="Minorities">#REF!</definedName>
    <definedName name="Minority" localSheetId="4">#REF!</definedName>
    <definedName name="Minority" localSheetId="16">#REF!</definedName>
    <definedName name="Minority" localSheetId="23">#REF!</definedName>
    <definedName name="Minority" localSheetId="5">#REF!</definedName>
    <definedName name="Minority" localSheetId="26">#REF!</definedName>
    <definedName name="Minority" localSheetId="9">#REF!</definedName>
    <definedName name="Minority" localSheetId="2">#REF!</definedName>
    <definedName name="Minority" localSheetId="29">#REF!</definedName>
    <definedName name="Minority">#REF!</definedName>
    <definedName name="Minority_Dividends" localSheetId="4">#REF!</definedName>
    <definedName name="Minority_Dividends" localSheetId="16">#REF!</definedName>
    <definedName name="Minority_Dividends" localSheetId="23">#REF!</definedName>
    <definedName name="Minority_Dividends" localSheetId="5">#REF!</definedName>
    <definedName name="Minority_Dividends" localSheetId="26">#REF!</definedName>
    <definedName name="Minority_Dividends" localSheetId="9">#REF!</definedName>
    <definedName name="Minority_Dividends" localSheetId="2">#REF!</definedName>
    <definedName name="Minority_Dividends" localSheetId="29">#REF!</definedName>
    <definedName name="Minority_Dividends">#REF!</definedName>
    <definedName name="Minority_Interests">'[8]Invested capital_VDF'!$C$74:$AZ$74</definedName>
    <definedName name="mm" localSheetId="4">#REF!</definedName>
    <definedName name="mm" localSheetId="16">#REF!</definedName>
    <definedName name="mm" localSheetId="23">#REF!</definedName>
    <definedName name="mm" localSheetId="5">#REF!</definedName>
    <definedName name="mm" localSheetId="26">#REF!</definedName>
    <definedName name="mm" localSheetId="9">#REF!</definedName>
    <definedName name="mm" localSheetId="2">#REF!</definedName>
    <definedName name="mm" localSheetId="29">#REF!</definedName>
    <definedName name="mm">#REF!</definedName>
    <definedName name="mv">[7]bilisva!$B$139</definedName>
    <definedName name="N_A">[8]NOPAT_VDF!$C$140</definedName>
    <definedName name="n_intb_d" localSheetId="4">'[3]DCF old'!#REF!</definedName>
    <definedName name="n_intb_d" localSheetId="16">'[3]DCF old'!#REF!</definedName>
    <definedName name="n_intb_d" localSheetId="23">'[3]DCF old'!#REF!</definedName>
    <definedName name="n_intb_d" localSheetId="5">'[3]DCF old'!#REF!</definedName>
    <definedName name="n_intb_d" localSheetId="26">'[3]DCF old'!#REF!</definedName>
    <definedName name="n_intb_d" localSheetId="9">'[3]DCF old'!#REF!</definedName>
    <definedName name="n_intb_d" localSheetId="2">'[3]DCF old'!#REF!</definedName>
    <definedName name="n_intb_d" localSheetId="29">'[3]DCF old'!#REF!</definedName>
    <definedName name="n_intb_d">'[3]DCF old'!#REF!</definedName>
    <definedName name="NAME">[10]Sheet1!$B$2</definedName>
    <definedName name="NameFile" localSheetId="4">#REF!</definedName>
    <definedName name="NameFile" localSheetId="16">#REF!</definedName>
    <definedName name="NameFile" localSheetId="23">#REF!</definedName>
    <definedName name="NameFile" localSheetId="5">#REF!</definedName>
    <definedName name="NameFile" localSheetId="26">#REF!</definedName>
    <definedName name="NameFile" localSheetId="9">#REF!</definedName>
    <definedName name="NameFile" localSheetId="2">#REF!</definedName>
    <definedName name="NameFile" localSheetId="29">#REF!</definedName>
    <definedName name="NameFile">#REF!</definedName>
    <definedName name="nav_00" localSheetId="4">#REF!</definedName>
    <definedName name="nav_00" localSheetId="16">#REF!</definedName>
    <definedName name="nav_00" localSheetId="23">#REF!</definedName>
    <definedName name="nav_00" localSheetId="5">#REF!</definedName>
    <definedName name="nav_00" localSheetId="26">#REF!</definedName>
    <definedName name="nav_00" localSheetId="9">#REF!</definedName>
    <definedName name="nav_00" localSheetId="2">#REF!</definedName>
    <definedName name="nav_00" localSheetId="29">#REF!</definedName>
    <definedName name="nav_00">#REF!</definedName>
    <definedName name="nav_01" localSheetId="4">#REF!</definedName>
    <definedName name="nav_01" localSheetId="16">#REF!</definedName>
    <definedName name="nav_01" localSheetId="23">#REF!</definedName>
    <definedName name="nav_01" localSheetId="5">#REF!</definedName>
    <definedName name="nav_01" localSheetId="26">#REF!</definedName>
    <definedName name="nav_01" localSheetId="9">#REF!</definedName>
    <definedName name="nav_01" localSheetId="2">#REF!</definedName>
    <definedName name="nav_01" localSheetId="29">#REF!</definedName>
    <definedName name="nav_01">#REF!</definedName>
    <definedName name="nav_02" localSheetId="4">#REF!</definedName>
    <definedName name="nav_02" localSheetId="16">#REF!</definedName>
    <definedName name="nav_02" localSheetId="23">#REF!</definedName>
    <definedName name="nav_02" localSheetId="5">#REF!</definedName>
    <definedName name="nav_02" localSheetId="26">#REF!</definedName>
    <definedName name="nav_02" localSheetId="9">#REF!</definedName>
    <definedName name="nav_02" localSheetId="2">#REF!</definedName>
    <definedName name="nav_02" localSheetId="29">#REF!</definedName>
    <definedName name="nav_02">#REF!</definedName>
    <definedName name="nav_03">[1]CASINO2!$W$632</definedName>
    <definedName name="nav_99" localSheetId="4">#REF!</definedName>
    <definedName name="nav_99" localSheetId="16">#REF!</definedName>
    <definedName name="nav_99" localSheetId="23">#REF!</definedName>
    <definedName name="nav_99" localSheetId="5">#REF!</definedName>
    <definedName name="nav_99" localSheetId="26">#REF!</definedName>
    <definedName name="nav_99" localSheetId="9">#REF!</definedName>
    <definedName name="nav_99" localSheetId="2">#REF!</definedName>
    <definedName name="nav_99" localSheetId="29">#REF!</definedName>
    <definedName name="nav_99">#REF!</definedName>
    <definedName name="nav_p00" localSheetId="4">#REF!</definedName>
    <definedName name="nav_p00" localSheetId="16">#REF!</definedName>
    <definedName name="nav_p00" localSheetId="23">#REF!</definedName>
    <definedName name="nav_p00" localSheetId="5">#REF!</definedName>
    <definedName name="nav_p00" localSheetId="26">#REF!</definedName>
    <definedName name="nav_p00" localSheetId="9">#REF!</definedName>
    <definedName name="nav_p00" localSheetId="2">#REF!</definedName>
    <definedName name="nav_p00" localSheetId="29">#REF!</definedName>
    <definedName name="nav_p00">#REF!</definedName>
    <definedName name="nav_p01" localSheetId="4">#REF!</definedName>
    <definedName name="nav_p01" localSheetId="16">#REF!</definedName>
    <definedName name="nav_p01" localSheetId="23">#REF!</definedName>
    <definedName name="nav_p01" localSheetId="5">#REF!</definedName>
    <definedName name="nav_p01" localSheetId="26">#REF!</definedName>
    <definedName name="nav_p01" localSheetId="9">#REF!</definedName>
    <definedName name="nav_p01" localSheetId="2">#REF!</definedName>
    <definedName name="nav_p01" localSheetId="29">#REF!</definedName>
    <definedName name="nav_p01">#REF!</definedName>
    <definedName name="nav_p02" localSheetId="4">#REF!</definedName>
    <definedName name="nav_p02" localSheetId="16">#REF!</definedName>
    <definedName name="nav_p02" localSheetId="23">#REF!</definedName>
    <definedName name="nav_p02" localSheetId="5">#REF!</definedName>
    <definedName name="nav_p02" localSheetId="26">#REF!</definedName>
    <definedName name="nav_p02" localSheetId="9">#REF!</definedName>
    <definedName name="nav_p02" localSheetId="2">#REF!</definedName>
    <definedName name="nav_p02" localSheetId="29">#REF!</definedName>
    <definedName name="nav_p02">#REF!</definedName>
    <definedName name="nav_p03">[1]CASINO2!$W$633</definedName>
    <definedName name="NAV_P97" localSheetId="4">#REF!</definedName>
    <definedName name="NAV_P97" localSheetId="16">#REF!</definedName>
    <definedName name="NAV_P97" localSheetId="23">#REF!</definedName>
    <definedName name="NAV_P97" localSheetId="5">#REF!</definedName>
    <definedName name="NAV_P97" localSheetId="26">#REF!</definedName>
    <definedName name="NAV_P97" localSheetId="9">#REF!</definedName>
    <definedName name="NAV_P97" localSheetId="2">#REF!</definedName>
    <definedName name="NAV_P97" localSheetId="29">#REF!</definedName>
    <definedName name="NAV_P97">#REF!</definedName>
    <definedName name="nav_p99" localSheetId="4">#REF!</definedName>
    <definedName name="nav_p99" localSheetId="16">#REF!</definedName>
    <definedName name="nav_p99" localSheetId="23">#REF!</definedName>
    <definedName name="nav_p99" localSheetId="5">#REF!</definedName>
    <definedName name="nav_p99" localSheetId="26">#REF!</definedName>
    <definedName name="nav_p99" localSheetId="9">#REF!</definedName>
    <definedName name="nav_p99" localSheetId="2">#REF!</definedName>
    <definedName name="nav_p99" localSheetId="29">#REF!</definedName>
    <definedName name="nav_p99">#REF!</definedName>
    <definedName name="Nbr_of_employees__avg" localSheetId="4">#REF!</definedName>
    <definedName name="Nbr_of_employees__avg" localSheetId="16">#REF!</definedName>
    <definedName name="Nbr_of_employees__avg" localSheetId="23">#REF!</definedName>
    <definedName name="Nbr_of_employees__avg" localSheetId="5">#REF!</definedName>
    <definedName name="Nbr_of_employees__avg" localSheetId="26">#REF!</definedName>
    <definedName name="Nbr_of_employees__avg" localSheetId="9">#REF!</definedName>
    <definedName name="Nbr_of_employees__avg" localSheetId="2">#REF!</definedName>
    <definedName name="Nbr_of_employees__avg" localSheetId="29">#REF!</definedName>
    <definedName name="Nbr_of_employees__avg">#REF!</definedName>
    <definedName name="Nbr_of_employees__Y_E" localSheetId="4">#REF!</definedName>
    <definedName name="Nbr_of_employees__Y_E" localSheetId="16">#REF!</definedName>
    <definedName name="Nbr_of_employees__Y_E" localSheetId="23">#REF!</definedName>
    <definedName name="Nbr_of_employees__Y_E" localSheetId="5">#REF!</definedName>
    <definedName name="Nbr_of_employees__Y_E" localSheetId="26">#REF!</definedName>
    <definedName name="Nbr_of_employees__Y_E" localSheetId="9">#REF!</definedName>
    <definedName name="Nbr_of_employees__Y_E" localSheetId="2">#REF!</definedName>
    <definedName name="Nbr_of_employees__Y_E" localSheetId="29">#REF!</definedName>
    <definedName name="Nbr_of_employees__Y_E">#REF!</definedName>
    <definedName name="Nbr_of_employees_comp_units_Y_E" localSheetId="4">#REF!</definedName>
    <definedName name="Nbr_of_employees_comp_units_Y_E" localSheetId="16">#REF!</definedName>
    <definedName name="Nbr_of_employees_comp_units_Y_E" localSheetId="23">#REF!</definedName>
    <definedName name="Nbr_of_employees_comp_units_Y_E" localSheetId="5">#REF!</definedName>
    <definedName name="Nbr_of_employees_comp_units_Y_E" localSheetId="26">#REF!</definedName>
    <definedName name="Nbr_of_employees_comp_units_Y_E" localSheetId="9">#REF!</definedName>
    <definedName name="Nbr_of_employees_comp_units_Y_E" localSheetId="2">#REF!</definedName>
    <definedName name="Nbr_of_employees_comp_units_Y_E" localSheetId="29">#REF!</definedName>
    <definedName name="Nbr_of_employees_comp_units_Y_E">#REF!</definedName>
    <definedName name="nd" localSheetId="4">'[3]DCF old'!#REF!</definedName>
    <definedName name="nd" localSheetId="16">'[3]DCF old'!#REF!</definedName>
    <definedName name="nd" localSheetId="23">'[3]DCF old'!#REF!</definedName>
    <definedName name="nd" localSheetId="5">'[3]DCF old'!#REF!</definedName>
    <definedName name="nd" localSheetId="26">'[3]DCF old'!#REF!</definedName>
    <definedName name="nd" localSheetId="9">'[3]DCF old'!#REF!</definedName>
    <definedName name="nd" localSheetId="2">'[3]DCF old'!#REF!</definedName>
    <definedName name="nd" localSheetId="29">'[3]DCF old'!#REF!</definedName>
    <definedName name="nd">'[3]DCF old'!#REF!</definedName>
    <definedName name="ndps" localSheetId="4">'[3]DCF old'!#REF!</definedName>
    <definedName name="ndps" localSheetId="16">'[3]DCF old'!#REF!</definedName>
    <definedName name="ndps" localSheetId="23">'[3]DCF old'!#REF!</definedName>
    <definedName name="ndps" localSheetId="5">'[3]DCF old'!#REF!</definedName>
    <definedName name="ndps" localSheetId="26">'[3]DCF old'!#REF!</definedName>
    <definedName name="ndps" localSheetId="9">'[3]DCF old'!#REF!</definedName>
    <definedName name="ndps" localSheetId="2">'[3]DCF old'!#REF!</definedName>
    <definedName name="ndps" localSheetId="29">'[3]DCF old'!#REF!</definedName>
    <definedName name="ndps">'[3]DCF old'!#REF!</definedName>
    <definedName name="net" localSheetId="4">#REF!</definedName>
    <definedName name="net" localSheetId="16">#REF!</definedName>
    <definedName name="net" localSheetId="23">#REF!</definedName>
    <definedName name="net" localSheetId="5">#REF!</definedName>
    <definedName name="net" localSheetId="26">#REF!</definedName>
    <definedName name="net" localSheetId="9">#REF!</definedName>
    <definedName name="net" localSheetId="2">#REF!</definedName>
    <definedName name="net" localSheetId="29">#REF!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6">[8]NOPAT_VDF!#REF!</definedName>
    <definedName name="Net_income_growth_avg" localSheetId="23">[8]NOPAT_VDF!#REF!</definedName>
    <definedName name="Net_income_growth_avg" localSheetId="5">[8]NOPAT_VDF!#REF!</definedName>
    <definedName name="Net_income_growth_avg" localSheetId="26">[8]NOPAT_VDF!#REF!</definedName>
    <definedName name="Net_income_growth_avg" localSheetId="9">[8]NOPAT_VDF!#REF!</definedName>
    <definedName name="Net_income_growth_avg" localSheetId="2">[8]NOPAT_VDF!#REF!</definedName>
    <definedName name="Net_income_growth_avg" localSheetId="29">[8]NOPAT_VDF!#REF!</definedName>
    <definedName name="Net_income_growth_avg">[8]NOPAT_VDF!#REF!</definedName>
    <definedName name="Net_Interest" localSheetId="4">#REF!</definedName>
    <definedName name="Net_Interest" localSheetId="16">#REF!</definedName>
    <definedName name="Net_Interest" localSheetId="23">#REF!</definedName>
    <definedName name="Net_Interest" localSheetId="5">#REF!</definedName>
    <definedName name="Net_Interest" localSheetId="26">#REF!</definedName>
    <definedName name="Net_Interest" localSheetId="9">#REF!</definedName>
    <definedName name="Net_Interest" localSheetId="2">#REF!</definedName>
    <definedName name="Net_Interest" localSheetId="29">#REF!</definedName>
    <definedName name="Net_Interest">#REF!</definedName>
    <definedName name="Net_margin">[8]NOPAT_VDF!$C$113:$AU$113</definedName>
    <definedName name="Net_margin_fore" localSheetId="4">[8]Forecasts_VDF!#REF!</definedName>
    <definedName name="Net_margin_fore" localSheetId="16">[8]Forecasts_VDF!#REF!</definedName>
    <definedName name="Net_margin_fore" localSheetId="23">[8]Forecasts_VDF!#REF!</definedName>
    <definedName name="Net_margin_fore" localSheetId="5">[8]Forecasts_VDF!#REF!</definedName>
    <definedName name="Net_margin_fore" localSheetId="26">[8]Forecasts_VDF!#REF!</definedName>
    <definedName name="Net_margin_fore" localSheetId="9">[8]Forecasts_VDF!#REF!</definedName>
    <definedName name="Net_margin_fore" localSheetId="2">[8]Forecasts_VDF!#REF!</definedName>
    <definedName name="Net_margin_fore" localSheetId="29">[8]Forecasts_VDF!#REF!</definedName>
    <definedName name="Net_margin_fore">[8]Forecasts_VDF!#REF!</definedName>
    <definedName name="Net_non_recurring_items" localSheetId="4">#REF!</definedName>
    <definedName name="Net_non_recurring_items" localSheetId="16">#REF!</definedName>
    <definedName name="Net_non_recurring_items" localSheetId="23">#REF!</definedName>
    <definedName name="Net_non_recurring_items" localSheetId="5">#REF!</definedName>
    <definedName name="Net_non_recurring_items" localSheetId="26">#REF!</definedName>
    <definedName name="Net_non_recurring_items" localSheetId="9">#REF!</definedName>
    <definedName name="Net_non_recurring_items" localSheetId="2">#REF!</definedName>
    <definedName name="Net_non_recurring_items" localSheetId="29">#REF!</definedName>
    <definedName name="Net_non_recurring_items">#REF!</definedName>
    <definedName name="net_op_expenditure_per_ASK_1985" localSheetId="4">[15]Global!#REF!</definedName>
    <definedName name="net_op_expenditure_per_ASK_1985" localSheetId="16">[15]Global!#REF!</definedName>
    <definedName name="net_op_expenditure_per_ASK_1985" localSheetId="23">[15]Global!#REF!</definedName>
    <definedName name="net_op_expenditure_per_ASK_1985" localSheetId="5">[15]Global!#REF!</definedName>
    <definedName name="net_op_expenditure_per_ASK_1985" localSheetId="26">[15]Global!#REF!</definedName>
    <definedName name="net_op_expenditure_per_ASK_1985" localSheetId="9">[15]Global!#REF!</definedName>
    <definedName name="net_op_expenditure_per_ASK_1985" localSheetId="2">[15]Global!#REF!</definedName>
    <definedName name="net_op_expenditure_per_ASK_1985" localSheetId="29">[15]Global!#REF!</definedName>
    <definedName name="net_op_expenditure_per_ASK_1985">[15]Global!#REF!</definedName>
    <definedName name="net_op_expenditure_per_ASK_1986" localSheetId="4">[15]Global!#REF!</definedName>
    <definedName name="net_op_expenditure_per_ASK_1986" localSheetId="16">[15]Global!#REF!</definedName>
    <definedName name="net_op_expenditure_per_ASK_1986" localSheetId="23">[15]Global!#REF!</definedName>
    <definedName name="net_op_expenditure_per_ASK_1986" localSheetId="5">[15]Global!#REF!</definedName>
    <definedName name="net_op_expenditure_per_ASK_1986" localSheetId="26">[15]Global!#REF!</definedName>
    <definedName name="net_op_expenditure_per_ASK_1986" localSheetId="9">[15]Global!#REF!</definedName>
    <definedName name="net_op_expenditure_per_ASK_1986" localSheetId="2">[15]Global!#REF!</definedName>
    <definedName name="net_op_expenditure_per_ASK_1986" localSheetId="29">[15]Global!#REF!</definedName>
    <definedName name="net_op_expenditure_per_ASK_1986">[15]Global!#REF!</definedName>
    <definedName name="net_op_expenditure_per_ASK_1987" localSheetId="4">[15]Global!#REF!</definedName>
    <definedName name="net_op_expenditure_per_ASK_1987" localSheetId="16">[15]Global!#REF!</definedName>
    <definedName name="net_op_expenditure_per_ASK_1987" localSheetId="23">[15]Global!#REF!</definedName>
    <definedName name="net_op_expenditure_per_ASK_1987" localSheetId="5">[15]Global!#REF!</definedName>
    <definedName name="net_op_expenditure_per_ASK_1987" localSheetId="26">[15]Global!#REF!</definedName>
    <definedName name="net_op_expenditure_per_ASK_1987" localSheetId="9">[15]Global!#REF!</definedName>
    <definedName name="net_op_expenditure_per_ASK_1987" localSheetId="2">[15]Global!#REF!</definedName>
    <definedName name="net_op_expenditure_per_ASK_1987" localSheetId="29">[15]Global!#REF!</definedName>
    <definedName name="net_op_expenditure_per_ASK_1987">[15]Global!#REF!</definedName>
    <definedName name="net_op_expenditure_per_ASK_1988" localSheetId="4">[15]Global!#REF!</definedName>
    <definedName name="net_op_expenditure_per_ASK_1988" localSheetId="16">[15]Global!#REF!</definedName>
    <definedName name="net_op_expenditure_per_ASK_1988" localSheetId="23">[15]Global!#REF!</definedName>
    <definedName name="net_op_expenditure_per_ASK_1988" localSheetId="5">[15]Global!#REF!</definedName>
    <definedName name="net_op_expenditure_per_ASK_1988" localSheetId="26">[15]Global!#REF!</definedName>
    <definedName name="net_op_expenditure_per_ASK_1988" localSheetId="9">[15]Global!#REF!</definedName>
    <definedName name="net_op_expenditure_per_ASK_1988" localSheetId="2">[15]Global!#REF!</definedName>
    <definedName name="net_op_expenditure_per_ASK_1988" localSheetId="29">[15]Global!#REF!</definedName>
    <definedName name="net_op_expenditure_per_ASK_1988">[15]Global!#REF!</definedName>
    <definedName name="net_op_expenditure_per_ASK_1989" localSheetId="4">[15]Global!#REF!</definedName>
    <definedName name="net_op_expenditure_per_ASK_1989" localSheetId="16">[15]Global!#REF!</definedName>
    <definedName name="net_op_expenditure_per_ASK_1989" localSheetId="23">[15]Global!#REF!</definedName>
    <definedName name="net_op_expenditure_per_ASK_1989" localSheetId="5">[15]Global!#REF!</definedName>
    <definedName name="net_op_expenditure_per_ASK_1989" localSheetId="26">[15]Global!#REF!</definedName>
    <definedName name="net_op_expenditure_per_ASK_1989" localSheetId="9">[15]Global!#REF!</definedName>
    <definedName name="net_op_expenditure_per_ASK_1989" localSheetId="2">[15]Global!#REF!</definedName>
    <definedName name="net_op_expenditure_per_ASK_1989" localSheetId="29">[15]Global!#REF!</definedName>
    <definedName name="net_op_expenditure_per_ASK_1989">[15]Global!#REF!</definedName>
    <definedName name="net_op_expenditure_per_ASK_1990" localSheetId="4">[15]Global!#REF!</definedName>
    <definedName name="net_op_expenditure_per_ASK_1990" localSheetId="16">[15]Global!#REF!</definedName>
    <definedName name="net_op_expenditure_per_ASK_1990" localSheetId="23">[15]Global!#REF!</definedName>
    <definedName name="net_op_expenditure_per_ASK_1990" localSheetId="5">[15]Global!#REF!</definedName>
    <definedName name="net_op_expenditure_per_ASK_1990" localSheetId="26">[15]Global!#REF!</definedName>
    <definedName name="net_op_expenditure_per_ASK_1990" localSheetId="9">[15]Global!#REF!</definedName>
    <definedName name="net_op_expenditure_per_ASK_1990" localSheetId="2">[15]Global!#REF!</definedName>
    <definedName name="net_op_expenditure_per_ASK_1990" localSheetId="29">[15]Global!#REF!</definedName>
    <definedName name="net_op_expenditure_per_ASK_1990">[15]Global!#REF!</definedName>
    <definedName name="net_op_expenditure_per_ASK_1991" localSheetId="4">[15]Global!#REF!</definedName>
    <definedName name="net_op_expenditure_per_ASK_1991" localSheetId="16">[15]Global!#REF!</definedName>
    <definedName name="net_op_expenditure_per_ASK_1991" localSheetId="23">[15]Global!#REF!</definedName>
    <definedName name="net_op_expenditure_per_ASK_1991" localSheetId="5">[15]Global!#REF!</definedName>
    <definedName name="net_op_expenditure_per_ASK_1991" localSheetId="26">[15]Global!#REF!</definedName>
    <definedName name="net_op_expenditure_per_ASK_1991" localSheetId="9">[15]Global!#REF!</definedName>
    <definedName name="net_op_expenditure_per_ASK_1991" localSheetId="2">[15]Global!#REF!</definedName>
    <definedName name="net_op_expenditure_per_ASK_1991" localSheetId="29">[15]Global!#REF!</definedName>
    <definedName name="net_op_expenditure_per_ASK_1991">[15]Global!#REF!</definedName>
    <definedName name="net_op_expenditure_per_ASK_1992" localSheetId="4">[15]Global!#REF!</definedName>
    <definedName name="net_op_expenditure_per_ASK_1992" localSheetId="16">[15]Global!#REF!</definedName>
    <definedName name="net_op_expenditure_per_ASK_1992" localSheetId="23">[15]Global!#REF!</definedName>
    <definedName name="net_op_expenditure_per_ASK_1992" localSheetId="5">[15]Global!#REF!</definedName>
    <definedName name="net_op_expenditure_per_ASK_1992" localSheetId="26">[15]Global!#REF!</definedName>
    <definedName name="net_op_expenditure_per_ASK_1992" localSheetId="9">[15]Global!#REF!</definedName>
    <definedName name="net_op_expenditure_per_ASK_1992" localSheetId="2">[15]Global!#REF!</definedName>
    <definedName name="net_op_expenditure_per_ASK_1992" localSheetId="29">[15]Global!#REF!</definedName>
    <definedName name="net_op_expenditure_per_ASK_1992">[15]Global!#REF!</definedName>
    <definedName name="net_op_expenditure_per_ASK_1993" localSheetId="4">[15]Global!#REF!</definedName>
    <definedName name="net_op_expenditure_per_ASK_1993" localSheetId="16">[15]Global!#REF!</definedName>
    <definedName name="net_op_expenditure_per_ASK_1993" localSheetId="23">[15]Global!#REF!</definedName>
    <definedName name="net_op_expenditure_per_ASK_1993" localSheetId="5">[15]Global!#REF!</definedName>
    <definedName name="net_op_expenditure_per_ASK_1993" localSheetId="26">[15]Global!#REF!</definedName>
    <definedName name="net_op_expenditure_per_ASK_1993" localSheetId="9">[15]Global!#REF!</definedName>
    <definedName name="net_op_expenditure_per_ASK_1993" localSheetId="2">[15]Global!#REF!</definedName>
    <definedName name="net_op_expenditure_per_ASK_1993" localSheetId="29">[15]Global!#REF!</definedName>
    <definedName name="net_op_expenditure_per_ASK_1993">[15]Global!#REF!</definedName>
    <definedName name="net_op_expenditure_per_ASK_1994" localSheetId="4">[15]Global!#REF!</definedName>
    <definedName name="net_op_expenditure_per_ASK_1994" localSheetId="16">[15]Global!#REF!</definedName>
    <definedName name="net_op_expenditure_per_ASK_1994" localSheetId="23">[15]Global!#REF!</definedName>
    <definedName name="net_op_expenditure_per_ASK_1994" localSheetId="5">[15]Global!#REF!</definedName>
    <definedName name="net_op_expenditure_per_ASK_1994" localSheetId="26">[15]Global!#REF!</definedName>
    <definedName name="net_op_expenditure_per_ASK_1994" localSheetId="9">[15]Global!#REF!</definedName>
    <definedName name="net_op_expenditure_per_ASK_1994" localSheetId="2">[15]Global!#REF!</definedName>
    <definedName name="net_op_expenditure_per_ASK_1994" localSheetId="29">[15]Global!#REF!</definedName>
    <definedName name="net_op_expenditure_per_ASK_1994">[15]Global!#REF!</definedName>
    <definedName name="net_op_expenditure_per_ASK_1995" localSheetId="4">[15]Global!#REF!</definedName>
    <definedName name="net_op_expenditure_per_ASK_1995" localSheetId="16">[15]Global!#REF!</definedName>
    <definedName name="net_op_expenditure_per_ASK_1995" localSheetId="23">[15]Global!#REF!</definedName>
    <definedName name="net_op_expenditure_per_ASK_1995" localSheetId="5">[15]Global!#REF!</definedName>
    <definedName name="net_op_expenditure_per_ASK_1995" localSheetId="26">[15]Global!#REF!</definedName>
    <definedName name="net_op_expenditure_per_ASK_1995" localSheetId="9">[15]Global!#REF!</definedName>
    <definedName name="net_op_expenditure_per_ASK_1995" localSheetId="2">[15]Global!#REF!</definedName>
    <definedName name="net_op_expenditure_per_ASK_1995" localSheetId="29">[15]Global!#REF!</definedName>
    <definedName name="net_op_expenditure_per_ASK_1995">[15]Global!#REF!</definedName>
    <definedName name="net_op_expenditure_per_ASK_1996" localSheetId="4">[15]Global!#REF!</definedName>
    <definedName name="net_op_expenditure_per_ASK_1996" localSheetId="16">[15]Global!#REF!</definedName>
    <definedName name="net_op_expenditure_per_ASK_1996" localSheetId="23">[15]Global!#REF!</definedName>
    <definedName name="net_op_expenditure_per_ASK_1996" localSheetId="5">[15]Global!#REF!</definedName>
    <definedName name="net_op_expenditure_per_ASK_1996" localSheetId="26">[15]Global!#REF!</definedName>
    <definedName name="net_op_expenditure_per_ASK_1996" localSheetId="9">[15]Global!#REF!</definedName>
    <definedName name="net_op_expenditure_per_ASK_1996" localSheetId="2">[15]Global!#REF!</definedName>
    <definedName name="net_op_expenditure_per_ASK_1996" localSheetId="29">[15]Global!#REF!</definedName>
    <definedName name="net_op_expenditure_per_ASK_1996">[15]Global!#REF!</definedName>
    <definedName name="net_op_expenditure_per_ASK_1997" localSheetId="4">[15]Global!#REF!</definedName>
    <definedName name="net_op_expenditure_per_ASK_1997" localSheetId="16">[15]Global!#REF!</definedName>
    <definedName name="net_op_expenditure_per_ASK_1997" localSheetId="23">[15]Global!#REF!</definedName>
    <definedName name="net_op_expenditure_per_ASK_1997" localSheetId="5">[15]Global!#REF!</definedName>
    <definedName name="net_op_expenditure_per_ASK_1997" localSheetId="26">[15]Global!#REF!</definedName>
    <definedName name="net_op_expenditure_per_ASK_1997" localSheetId="9">[15]Global!#REF!</definedName>
    <definedName name="net_op_expenditure_per_ASK_1997" localSheetId="2">[15]Global!#REF!</definedName>
    <definedName name="net_op_expenditure_per_ASK_1997" localSheetId="29">[15]Global!#REF!</definedName>
    <definedName name="net_op_expenditure_per_ASK_1997">[15]Global!#REF!</definedName>
    <definedName name="net_op_expenditure_per_ASK_1998" localSheetId="4">[15]Global!#REF!</definedName>
    <definedName name="net_op_expenditure_per_ASK_1998" localSheetId="16">[15]Global!#REF!</definedName>
    <definedName name="net_op_expenditure_per_ASK_1998" localSheetId="23">[15]Global!#REF!</definedName>
    <definedName name="net_op_expenditure_per_ASK_1998" localSheetId="5">[15]Global!#REF!</definedName>
    <definedName name="net_op_expenditure_per_ASK_1998" localSheetId="26">[15]Global!#REF!</definedName>
    <definedName name="net_op_expenditure_per_ASK_1998" localSheetId="9">[15]Global!#REF!</definedName>
    <definedName name="net_op_expenditure_per_ASK_1998" localSheetId="2">[15]Global!#REF!</definedName>
    <definedName name="net_op_expenditure_per_ASK_1998" localSheetId="29">[15]Global!#REF!</definedName>
    <definedName name="net_op_expenditure_per_ASK_1998">[15]Global!#REF!</definedName>
    <definedName name="net_op_expenditure_per_ASK_1999" localSheetId="4">[15]Global!#REF!</definedName>
    <definedName name="net_op_expenditure_per_ASK_1999" localSheetId="16">[15]Global!#REF!</definedName>
    <definedName name="net_op_expenditure_per_ASK_1999" localSheetId="23">[15]Global!#REF!</definedName>
    <definedName name="net_op_expenditure_per_ASK_1999" localSheetId="5">[15]Global!#REF!</definedName>
    <definedName name="net_op_expenditure_per_ASK_1999" localSheetId="26">[15]Global!#REF!</definedName>
    <definedName name="net_op_expenditure_per_ASK_1999" localSheetId="9">[15]Global!#REF!</definedName>
    <definedName name="net_op_expenditure_per_ASK_1999" localSheetId="2">[15]Global!#REF!</definedName>
    <definedName name="net_op_expenditure_per_ASK_1999" localSheetId="29">[15]Global!#REF!</definedName>
    <definedName name="net_op_expenditure_per_ASK_1999">[15]Global!#REF!</definedName>
    <definedName name="net_op_expenditure_per_ASK_2000" localSheetId="4">[15]Global!#REF!</definedName>
    <definedName name="net_op_expenditure_per_ASK_2000" localSheetId="16">[15]Global!#REF!</definedName>
    <definedName name="net_op_expenditure_per_ASK_2000" localSheetId="23">[15]Global!#REF!</definedName>
    <definedName name="net_op_expenditure_per_ASK_2000" localSheetId="5">[15]Global!#REF!</definedName>
    <definedName name="net_op_expenditure_per_ASK_2000" localSheetId="26">[15]Global!#REF!</definedName>
    <definedName name="net_op_expenditure_per_ASK_2000" localSheetId="9">[15]Global!#REF!</definedName>
    <definedName name="net_op_expenditure_per_ASK_2000" localSheetId="2">[15]Global!#REF!</definedName>
    <definedName name="net_op_expenditure_per_ASK_2000" localSheetId="29">[15]Global!#REF!</definedName>
    <definedName name="net_op_expenditure_per_ASK_2000">[15]Global!#REF!</definedName>
    <definedName name="net_op_expenditure_per_ASK_2001" localSheetId="4">[15]Global!#REF!</definedName>
    <definedName name="net_op_expenditure_per_ASK_2001" localSheetId="16">[15]Global!#REF!</definedName>
    <definedName name="net_op_expenditure_per_ASK_2001" localSheetId="23">[15]Global!#REF!</definedName>
    <definedName name="net_op_expenditure_per_ASK_2001" localSheetId="5">[15]Global!#REF!</definedName>
    <definedName name="net_op_expenditure_per_ASK_2001" localSheetId="26">[15]Global!#REF!</definedName>
    <definedName name="net_op_expenditure_per_ASK_2001" localSheetId="9">[15]Global!#REF!</definedName>
    <definedName name="net_op_expenditure_per_ASK_2001" localSheetId="2">[15]Global!#REF!</definedName>
    <definedName name="net_op_expenditure_per_ASK_2001" localSheetId="29">[15]Global!#REF!</definedName>
    <definedName name="net_op_expenditure_per_ASK_2001">[15]Global!#REF!</definedName>
    <definedName name="net_op_expenditure_per_ASK_2002" localSheetId="4">[15]Global!#REF!</definedName>
    <definedName name="net_op_expenditure_per_ASK_2002" localSheetId="16">[15]Global!#REF!</definedName>
    <definedName name="net_op_expenditure_per_ASK_2002" localSheetId="23">[15]Global!#REF!</definedName>
    <definedName name="net_op_expenditure_per_ASK_2002" localSheetId="5">[15]Global!#REF!</definedName>
    <definedName name="net_op_expenditure_per_ASK_2002" localSheetId="26">[15]Global!#REF!</definedName>
    <definedName name="net_op_expenditure_per_ASK_2002" localSheetId="9">[15]Global!#REF!</definedName>
    <definedName name="net_op_expenditure_per_ASK_2002" localSheetId="2">[15]Global!#REF!</definedName>
    <definedName name="net_op_expenditure_per_ASK_2002" localSheetId="29">[15]Global!#REF!</definedName>
    <definedName name="net_op_expenditure_per_ASK_2002">[15]Global!#REF!</definedName>
    <definedName name="net_op_expenditure_per_ASK_2003" localSheetId="4">[15]Global!#REF!</definedName>
    <definedName name="net_op_expenditure_per_ASK_2003" localSheetId="16">[15]Global!#REF!</definedName>
    <definedName name="net_op_expenditure_per_ASK_2003" localSheetId="23">[15]Global!#REF!</definedName>
    <definedName name="net_op_expenditure_per_ASK_2003" localSheetId="5">[15]Global!#REF!</definedName>
    <definedName name="net_op_expenditure_per_ASK_2003" localSheetId="26">[15]Global!#REF!</definedName>
    <definedName name="net_op_expenditure_per_ASK_2003" localSheetId="9">[15]Global!#REF!</definedName>
    <definedName name="net_op_expenditure_per_ASK_2003" localSheetId="2">[15]Global!#REF!</definedName>
    <definedName name="net_op_expenditure_per_ASK_2003" localSheetId="29">[15]Global!#REF!</definedName>
    <definedName name="net_op_expenditure_per_ASK_2003">[15]Global!#REF!</definedName>
    <definedName name="net_op_expenditure_per_ASK_2004" localSheetId="4">[15]Global!#REF!</definedName>
    <definedName name="net_op_expenditure_per_ASK_2004" localSheetId="16">[15]Global!#REF!</definedName>
    <definedName name="net_op_expenditure_per_ASK_2004" localSheetId="23">[15]Global!#REF!</definedName>
    <definedName name="net_op_expenditure_per_ASK_2004" localSheetId="5">[15]Global!#REF!</definedName>
    <definedName name="net_op_expenditure_per_ASK_2004" localSheetId="26">[15]Global!#REF!</definedName>
    <definedName name="net_op_expenditure_per_ASK_2004" localSheetId="9">[15]Global!#REF!</definedName>
    <definedName name="net_op_expenditure_per_ASK_2004" localSheetId="2">[15]Global!#REF!</definedName>
    <definedName name="net_op_expenditure_per_ASK_2004" localSheetId="29">[15]Global!#REF!</definedName>
    <definedName name="net_op_expenditure_per_ASK_2004">[15]Global!#REF!</definedName>
    <definedName name="net_op_expenditure_per_ASK_2005" localSheetId="4">[15]Global!#REF!</definedName>
    <definedName name="net_op_expenditure_per_ASK_2005" localSheetId="16">[15]Global!#REF!</definedName>
    <definedName name="net_op_expenditure_per_ASK_2005" localSheetId="23">[15]Global!#REF!</definedName>
    <definedName name="net_op_expenditure_per_ASK_2005" localSheetId="5">[15]Global!#REF!</definedName>
    <definedName name="net_op_expenditure_per_ASK_2005" localSheetId="26">[15]Global!#REF!</definedName>
    <definedName name="net_op_expenditure_per_ASK_2005" localSheetId="9">[15]Global!#REF!</definedName>
    <definedName name="net_op_expenditure_per_ASK_2005" localSheetId="2">[15]Global!#REF!</definedName>
    <definedName name="net_op_expenditure_per_ASK_2005" localSheetId="29">[15]Global!#REF!</definedName>
    <definedName name="net_op_expenditure_per_ASK_2005">[15]Global!#REF!</definedName>
    <definedName name="net_op_expenditure_per_ASK_2006" localSheetId="4">[15]Global!#REF!</definedName>
    <definedName name="net_op_expenditure_per_ASK_2006" localSheetId="16">[15]Global!#REF!</definedName>
    <definedName name="net_op_expenditure_per_ASK_2006" localSheetId="23">[15]Global!#REF!</definedName>
    <definedName name="net_op_expenditure_per_ASK_2006" localSheetId="5">[15]Global!#REF!</definedName>
    <definedName name="net_op_expenditure_per_ASK_2006" localSheetId="26">[15]Global!#REF!</definedName>
    <definedName name="net_op_expenditure_per_ASK_2006" localSheetId="9">[15]Global!#REF!</definedName>
    <definedName name="net_op_expenditure_per_ASK_2006" localSheetId="2">[15]Global!#REF!</definedName>
    <definedName name="net_op_expenditure_per_ASK_2006" localSheetId="29">[15]Global!#REF!</definedName>
    <definedName name="net_op_expenditure_per_ASK_2006">[15]Global!#REF!</definedName>
    <definedName name="net_op_expenditure_per_ASK_2007" localSheetId="4">[15]Global!#REF!</definedName>
    <definedName name="net_op_expenditure_per_ASK_2007" localSheetId="16">[15]Global!#REF!</definedName>
    <definedName name="net_op_expenditure_per_ASK_2007" localSheetId="23">[15]Global!#REF!</definedName>
    <definedName name="net_op_expenditure_per_ASK_2007" localSheetId="5">[15]Global!#REF!</definedName>
    <definedName name="net_op_expenditure_per_ASK_2007" localSheetId="26">[15]Global!#REF!</definedName>
    <definedName name="net_op_expenditure_per_ASK_2007" localSheetId="9">[15]Global!#REF!</definedName>
    <definedName name="net_op_expenditure_per_ASK_2007" localSheetId="2">[15]Global!#REF!</definedName>
    <definedName name="net_op_expenditure_per_ASK_2007" localSheetId="29">[15]Global!#REF!</definedName>
    <definedName name="net_op_expenditure_per_ASK_2007">[15]Global!#REF!</definedName>
    <definedName name="net_op_expenditure_per_ASK_2008" localSheetId="4">[15]Global!#REF!</definedName>
    <definedName name="net_op_expenditure_per_ASK_2008" localSheetId="16">[15]Global!#REF!</definedName>
    <definedName name="net_op_expenditure_per_ASK_2008" localSheetId="23">[15]Global!#REF!</definedName>
    <definedName name="net_op_expenditure_per_ASK_2008" localSheetId="5">[15]Global!#REF!</definedName>
    <definedName name="net_op_expenditure_per_ASK_2008" localSheetId="26">[15]Global!#REF!</definedName>
    <definedName name="net_op_expenditure_per_ASK_2008" localSheetId="9">[15]Global!#REF!</definedName>
    <definedName name="net_op_expenditure_per_ASK_2008" localSheetId="2">[15]Global!#REF!</definedName>
    <definedName name="net_op_expenditure_per_ASK_2008" localSheetId="29">[15]Global!#REF!</definedName>
    <definedName name="net_op_expenditure_per_ASK_2008">[15]Global!#REF!</definedName>
    <definedName name="net_op_expenditure_per_ASK_2009" localSheetId="4">[15]Global!#REF!</definedName>
    <definedName name="net_op_expenditure_per_ASK_2009" localSheetId="16">[15]Global!#REF!</definedName>
    <definedName name="net_op_expenditure_per_ASK_2009" localSheetId="23">[15]Global!#REF!</definedName>
    <definedName name="net_op_expenditure_per_ASK_2009" localSheetId="5">[15]Global!#REF!</definedName>
    <definedName name="net_op_expenditure_per_ASK_2009" localSheetId="26">[15]Global!#REF!</definedName>
    <definedName name="net_op_expenditure_per_ASK_2009" localSheetId="9">[15]Global!#REF!</definedName>
    <definedName name="net_op_expenditure_per_ASK_2009" localSheetId="2">[15]Global!#REF!</definedName>
    <definedName name="net_op_expenditure_per_ASK_2009" localSheetId="29">[15]Global!#REF!</definedName>
    <definedName name="net_op_expenditure_per_ASK_2009">[15]Global!#REF!</definedName>
    <definedName name="net_op_expenditure_per_ASK_2010" localSheetId="4">[15]Global!#REF!</definedName>
    <definedName name="net_op_expenditure_per_ASK_2010" localSheetId="16">[15]Global!#REF!</definedName>
    <definedName name="net_op_expenditure_per_ASK_2010" localSheetId="23">[15]Global!#REF!</definedName>
    <definedName name="net_op_expenditure_per_ASK_2010" localSheetId="5">[15]Global!#REF!</definedName>
    <definedName name="net_op_expenditure_per_ASK_2010" localSheetId="26">[15]Global!#REF!</definedName>
    <definedName name="net_op_expenditure_per_ASK_2010" localSheetId="9">[15]Global!#REF!</definedName>
    <definedName name="net_op_expenditure_per_ASK_2010" localSheetId="2">[15]Global!#REF!</definedName>
    <definedName name="net_op_expenditure_per_ASK_2010" localSheetId="29">[15]Global!#REF!</definedName>
    <definedName name="net_op_expenditure_per_ASK_2010">[15]Global!#REF!</definedName>
    <definedName name="net_op_expenditure_per_ASK_comm" localSheetId="4">[15]Global!#REF!</definedName>
    <definedName name="net_op_expenditure_per_ASK_comm" localSheetId="16">[15]Global!#REF!</definedName>
    <definedName name="net_op_expenditure_per_ASK_comm" localSheetId="23">[15]Global!#REF!</definedName>
    <definedName name="net_op_expenditure_per_ASK_comm" localSheetId="5">[15]Global!#REF!</definedName>
    <definedName name="net_op_expenditure_per_ASK_comm" localSheetId="26">[15]Global!#REF!</definedName>
    <definedName name="net_op_expenditure_per_ASK_comm" localSheetId="9">[15]Global!#REF!</definedName>
    <definedName name="net_op_expenditure_per_ASK_comm" localSheetId="2">[15]Global!#REF!</definedName>
    <definedName name="net_op_expenditure_per_ASK_comm" localSheetId="29">[15]Global!#REF!</definedName>
    <definedName name="net_op_expenditure_per_ASK_comm">[15]Global!#REF!</definedName>
    <definedName name="net_op_expenditure_per_ASM_1985" localSheetId="4">[15]Global!#REF!</definedName>
    <definedName name="net_op_expenditure_per_ASM_1985" localSheetId="16">[15]Global!#REF!</definedName>
    <definedName name="net_op_expenditure_per_ASM_1985" localSheetId="23">[15]Global!#REF!</definedName>
    <definedName name="net_op_expenditure_per_ASM_1985" localSheetId="5">[15]Global!#REF!</definedName>
    <definedName name="net_op_expenditure_per_ASM_1985" localSheetId="26">[15]Global!#REF!</definedName>
    <definedName name="net_op_expenditure_per_ASM_1985" localSheetId="9">[15]Global!#REF!</definedName>
    <definedName name="net_op_expenditure_per_ASM_1985" localSheetId="2">[15]Global!#REF!</definedName>
    <definedName name="net_op_expenditure_per_ASM_1985" localSheetId="29">[15]Global!#REF!</definedName>
    <definedName name="net_op_expenditure_per_ASM_1985">[15]Global!#REF!</definedName>
    <definedName name="net_op_expenditure_per_ASM_1986" localSheetId="4">[15]Global!#REF!</definedName>
    <definedName name="net_op_expenditure_per_ASM_1986" localSheetId="16">[15]Global!#REF!</definedName>
    <definedName name="net_op_expenditure_per_ASM_1986" localSheetId="23">[15]Global!#REF!</definedName>
    <definedName name="net_op_expenditure_per_ASM_1986" localSheetId="5">[15]Global!#REF!</definedName>
    <definedName name="net_op_expenditure_per_ASM_1986" localSheetId="26">[15]Global!#REF!</definedName>
    <definedName name="net_op_expenditure_per_ASM_1986" localSheetId="9">[15]Global!#REF!</definedName>
    <definedName name="net_op_expenditure_per_ASM_1986" localSheetId="2">[15]Global!#REF!</definedName>
    <definedName name="net_op_expenditure_per_ASM_1986" localSheetId="29">[15]Global!#REF!</definedName>
    <definedName name="net_op_expenditure_per_ASM_1986">[15]Global!#REF!</definedName>
    <definedName name="net_op_expenditure_per_ASM_1987" localSheetId="4">[15]Global!#REF!</definedName>
    <definedName name="net_op_expenditure_per_ASM_1987" localSheetId="16">[15]Global!#REF!</definedName>
    <definedName name="net_op_expenditure_per_ASM_1987" localSheetId="23">[15]Global!#REF!</definedName>
    <definedName name="net_op_expenditure_per_ASM_1987" localSheetId="5">[15]Global!#REF!</definedName>
    <definedName name="net_op_expenditure_per_ASM_1987" localSheetId="26">[15]Global!#REF!</definedName>
    <definedName name="net_op_expenditure_per_ASM_1987" localSheetId="9">[15]Global!#REF!</definedName>
    <definedName name="net_op_expenditure_per_ASM_1987" localSheetId="2">[15]Global!#REF!</definedName>
    <definedName name="net_op_expenditure_per_ASM_1987" localSheetId="29">[15]Global!#REF!</definedName>
    <definedName name="net_op_expenditure_per_ASM_1987">[15]Global!#REF!</definedName>
    <definedName name="net_op_expenditure_per_ASM_1988" localSheetId="4">[15]Global!#REF!</definedName>
    <definedName name="net_op_expenditure_per_ASM_1988" localSheetId="16">[15]Global!#REF!</definedName>
    <definedName name="net_op_expenditure_per_ASM_1988" localSheetId="23">[15]Global!#REF!</definedName>
    <definedName name="net_op_expenditure_per_ASM_1988" localSheetId="5">[15]Global!#REF!</definedName>
    <definedName name="net_op_expenditure_per_ASM_1988" localSheetId="26">[15]Global!#REF!</definedName>
    <definedName name="net_op_expenditure_per_ASM_1988" localSheetId="9">[15]Global!#REF!</definedName>
    <definedName name="net_op_expenditure_per_ASM_1988" localSheetId="2">[15]Global!#REF!</definedName>
    <definedName name="net_op_expenditure_per_ASM_1988" localSheetId="29">[15]Global!#REF!</definedName>
    <definedName name="net_op_expenditure_per_ASM_1988">[15]Global!#REF!</definedName>
    <definedName name="net_op_expenditure_per_ASM_1989" localSheetId="4">[15]Global!#REF!</definedName>
    <definedName name="net_op_expenditure_per_ASM_1989" localSheetId="16">[15]Global!#REF!</definedName>
    <definedName name="net_op_expenditure_per_ASM_1989" localSheetId="23">[15]Global!#REF!</definedName>
    <definedName name="net_op_expenditure_per_ASM_1989" localSheetId="5">[15]Global!#REF!</definedName>
    <definedName name="net_op_expenditure_per_ASM_1989" localSheetId="26">[15]Global!#REF!</definedName>
    <definedName name="net_op_expenditure_per_ASM_1989" localSheetId="9">[15]Global!#REF!</definedName>
    <definedName name="net_op_expenditure_per_ASM_1989" localSheetId="2">[15]Global!#REF!</definedName>
    <definedName name="net_op_expenditure_per_ASM_1989" localSheetId="29">[15]Global!#REF!</definedName>
    <definedName name="net_op_expenditure_per_ASM_1989">[15]Global!#REF!</definedName>
    <definedName name="net_op_expenditure_per_ASM_1990" localSheetId="4">[15]Global!#REF!</definedName>
    <definedName name="net_op_expenditure_per_ASM_1990" localSheetId="16">[15]Global!#REF!</definedName>
    <definedName name="net_op_expenditure_per_ASM_1990" localSheetId="23">[15]Global!#REF!</definedName>
    <definedName name="net_op_expenditure_per_ASM_1990" localSheetId="5">[15]Global!#REF!</definedName>
    <definedName name="net_op_expenditure_per_ASM_1990" localSheetId="26">[15]Global!#REF!</definedName>
    <definedName name="net_op_expenditure_per_ASM_1990" localSheetId="9">[15]Global!#REF!</definedName>
    <definedName name="net_op_expenditure_per_ASM_1990" localSheetId="2">[15]Global!#REF!</definedName>
    <definedName name="net_op_expenditure_per_ASM_1990" localSheetId="29">[15]Global!#REF!</definedName>
    <definedName name="net_op_expenditure_per_ASM_1990">[15]Global!#REF!</definedName>
    <definedName name="net_op_expenditure_per_ASM_1991" localSheetId="4">[15]Global!#REF!</definedName>
    <definedName name="net_op_expenditure_per_ASM_1991" localSheetId="16">[15]Global!#REF!</definedName>
    <definedName name="net_op_expenditure_per_ASM_1991" localSheetId="23">[15]Global!#REF!</definedName>
    <definedName name="net_op_expenditure_per_ASM_1991" localSheetId="5">[15]Global!#REF!</definedName>
    <definedName name="net_op_expenditure_per_ASM_1991" localSheetId="26">[15]Global!#REF!</definedName>
    <definedName name="net_op_expenditure_per_ASM_1991" localSheetId="9">[15]Global!#REF!</definedName>
    <definedName name="net_op_expenditure_per_ASM_1991" localSheetId="2">[15]Global!#REF!</definedName>
    <definedName name="net_op_expenditure_per_ASM_1991" localSheetId="29">[15]Global!#REF!</definedName>
    <definedName name="net_op_expenditure_per_ASM_1991">[15]Global!#REF!</definedName>
    <definedName name="net_op_expenditure_per_ASM_1992" localSheetId="4">[15]Global!#REF!</definedName>
    <definedName name="net_op_expenditure_per_ASM_1992" localSheetId="16">[15]Global!#REF!</definedName>
    <definedName name="net_op_expenditure_per_ASM_1992" localSheetId="23">[15]Global!#REF!</definedName>
    <definedName name="net_op_expenditure_per_ASM_1992" localSheetId="5">[15]Global!#REF!</definedName>
    <definedName name="net_op_expenditure_per_ASM_1992" localSheetId="26">[15]Global!#REF!</definedName>
    <definedName name="net_op_expenditure_per_ASM_1992" localSheetId="9">[15]Global!#REF!</definedName>
    <definedName name="net_op_expenditure_per_ASM_1992" localSheetId="2">[15]Global!#REF!</definedName>
    <definedName name="net_op_expenditure_per_ASM_1992" localSheetId="29">[15]Global!#REF!</definedName>
    <definedName name="net_op_expenditure_per_ASM_1992">[15]Global!#REF!</definedName>
    <definedName name="net_op_expenditure_per_ASM_1993" localSheetId="4">[15]Global!#REF!</definedName>
    <definedName name="net_op_expenditure_per_ASM_1993" localSheetId="16">[15]Global!#REF!</definedName>
    <definedName name="net_op_expenditure_per_ASM_1993" localSheetId="23">[15]Global!#REF!</definedName>
    <definedName name="net_op_expenditure_per_ASM_1993" localSheetId="5">[15]Global!#REF!</definedName>
    <definedName name="net_op_expenditure_per_ASM_1993" localSheetId="26">[15]Global!#REF!</definedName>
    <definedName name="net_op_expenditure_per_ASM_1993" localSheetId="9">[15]Global!#REF!</definedName>
    <definedName name="net_op_expenditure_per_ASM_1993" localSheetId="2">[15]Global!#REF!</definedName>
    <definedName name="net_op_expenditure_per_ASM_1993" localSheetId="29">[15]Global!#REF!</definedName>
    <definedName name="net_op_expenditure_per_ASM_1993">[15]Global!#REF!</definedName>
    <definedName name="net_op_expenditure_per_ASM_1994" localSheetId="4">[15]Global!#REF!</definedName>
    <definedName name="net_op_expenditure_per_ASM_1994" localSheetId="16">[15]Global!#REF!</definedName>
    <definedName name="net_op_expenditure_per_ASM_1994" localSheetId="23">[15]Global!#REF!</definedName>
    <definedName name="net_op_expenditure_per_ASM_1994" localSheetId="5">[15]Global!#REF!</definedName>
    <definedName name="net_op_expenditure_per_ASM_1994" localSheetId="26">[15]Global!#REF!</definedName>
    <definedName name="net_op_expenditure_per_ASM_1994" localSheetId="9">[15]Global!#REF!</definedName>
    <definedName name="net_op_expenditure_per_ASM_1994" localSheetId="2">[15]Global!#REF!</definedName>
    <definedName name="net_op_expenditure_per_ASM_1994" localSheetId="29">[15]Global!#REF!</definedName>
    <definedName name="net_op_expenditure_per_ASM_1994">[15]Global!#REF!</definedName>
    <definedName name="net_op_expenditure_per_ASM_1995" localSheetId="4">[15]Global!#REF!</definedName>
    <definedName name="net_op_expenditure_per_ASM_1995" localSheetId="16">[15]Global!#REF!</definedName>
    <definedName name="net_op_expenditure_per_ASM_1995" localSheetId="23">[15]Global!#REF!</definedName>
    <definedName name="net_op_expenditure_per_ASM_1995" localSheetId="5">[15]Global!#REF!</definedName>
    <definedName name="net_op_expenditure_per_ASM_1995" localSheetId="26">[15]Global!#REF!</definedName>
    <definedName name="net_op_expenditure_per_ASM_1995" localSheetId="9">[15]Global!#REF!</definedName>
    <definedName name="net_op_expenditure_per_ASM_1995" localSheetId="2">[15]Global!#REF!</definedName>
    <definedName name="net_op_expenditure_per_ASM_1995" localSheetId="29">[15]Global!#REF!</definedName>
    <definedName name="net_op_expenditure_per_ASM_1995">[15]Global!#REF!</definedName>
    <definedName name="net_op_expenditure_per_ASM_1996" localSheetId="4">[15]Global!#REF!</definedName>
    <definedName name="net_op_expenditure_per_ASM_1996" localSheetId="16">[15]Global!#REF!</definedName>
    <definedName name="net_op_expenditure_per_ASM_1996" localSheetId="23">[15]Global!#REF!</definedName>
    <definedName name="net_op_expenditure_per_ASM_1996" localSheetId="5">[15]Global!#REF!</definedName>
    <definedName name="net_op_expenditure_per_ASM_1996" localSheetId="26">[15]Global!#REF!</definedName>
    <definedName name="net_op_expenditure_per_ASM_1996" localSheetId="9">[15]Global!#REF!</definedName>
    <definedName name="net_op_expenditure_per_ASM_1996" localSheetId="2">[15]Global!#REF!</definedName>
    <definedName name="net_op_expenditure_per_ASM_1996" localSheetId="29">[15]Global!#REF!</definedName>
    <definedName name="net_op_expenditure_per_ASM_1996">[15]Global!#REF!</definedName>
    <definedName name="net_op_expenditure_per_ASM_1997" localSheetId="4">[15]Global!#REF!</definedName>
    <definedName name="net_op_expenditure_per_ASM_1997" localSheetId="16">[15]Global!#REF!</definedName>
    <definedName name="net_op_expenditure_per_ASM_1997" localSheetId="23">[15]Global!#REF!</definedName>
    <definedName name="net_op_expenditure_per_ASM_1997" localSheetId="5">[15]Global!#REF!</definedName>
    <definedName name="net_op_expenditure_per_ASM_1997" localSheetId="26">[15]Global!#REF!</definedName>
    <definedName name="net_op_expenditure_per_ASM_1997" localSheetId="9">[15]Global!#REF!</definedName>
    <definedName name="net_op_expenditure_per_ASM_1997" localSheetId="2">[15]Global!#REF!</definedName>
    <definedName name="net_op_expenditure_per_ASM_1997" localSheetId="29">[15]Global!#REF!</definedName>
    <definedName name="net_op_expenditure_per_ASM_1997">[15]Global!#REF!</definedName>
    <definedName name="net_op_expenditure_per_ASM_1998" localSheetId="4">[15]Global!#REF!</definedName>
    <definedName name="net_op_expenditure_per_ASM_1998" localSheetId="16">[15]Global!#REF!</definedName>
    <definedName name="net_op_expenditure_per_ASM_1998" localSheetId="23">[15]Global!#REF!</definedName>
    <definedName name="net_op_expenditure_per_ASM_1998" localSheetId="5">[15]Global!#REF!</definedName>
    <definedName name="net_op_expenditure_per_ASM_1998" localSheetId="26">[15]Global!#REF!</definedName>
    <definedName name="net_op_expenditure_per_ASM_1998" localSheetId="9">[15]Global!#REF!</definedName>
    <definedName name="net_op_expenditure_per_ASM_1998" localSheetId="2">[15]Global!#REF!</definedName>
    <definedName name="net_op_expenditure_per_ASM_1998" localSheetId="29">[15]Global!#REF!</definedName>
    <definedName name="net_op_expenditure_per_ASM_1998">[15]Global!#REF!</definedName>
    <definedName name="net_op_expenditure_per_ASM_1999" localSheetId="4">[15]Global!#REF!</definedName>
    <definedName name="net_op_expenditure_per_ASM_1999" localSheetId="16">[15]Global!#REF!</definedName>
    <definedName name="net_op_expenditure_per_ASM_1999" localSheetId="23">[15]Global!#REF!</definedName>
    <definedName name="net_op_expenditure_per_ASM_1999" localSheetId="5">[15]Global!#REF!</definedName>
    <definedName name="net_op_expenditure_per_ASM_1999" localSheetId="26">[15]Global!#REF!</definedName>
    <definedName name="net_op_expenditure_per_ASM_1999" localSheetId="9">[15]Global!#REF!</definedName>
    <definedName name="net_op_expenditure_per_ASM_1999" localSheetId="2">[15]Global!#REF!</definedName>
    <definedName name="net_op_expenditure_per_ASM_1999" localSheetId="29">[15]Global!#REF!</definedName>
    <definedName name="net_op_expenditure_per_ASM_1999">[15]Global!#REF!</definedName>
    <definedName name="net_op_expenditure_per_ASM_2000" localSheetId="4">[15]Global!#REF!</definedName>
    <definedName name="net_op_expenditure_per_ASM_2000" localSheetId="16">[15]Global!#REF!</definedName>
    <definedName name="net_op_expenditure_per_ASM_2000" localSheetId="23">[15]Global!#REF!</definedName>
    <definedName name="net_op_expenditure_per_ASM_2000" localSheetId="5">[15]Global!#REF!</definedName>
    <definedName name="net_op_expenditure_per_ASM_2000" localSheetId="26">[15]Global!#REF!</definedName>
    <definedName name="net_op_expenditure_per_ASM_2000" localSheetId="9">[15]Global!#REF!</definedName>
    <definedName name="net_op_expenditure_per_ASM_2000" localSheetId="2">[15]Global!#REF!</definedName>
    <definedName name="net_op_expenditure_per_ASM_2000" localSheetId="29">[15]Global!#REF!</definedName>
    <definedName name="net_op_expenditure_per_ASM_2000">[15]Global!#REF!</definedName>
    <definedName name="net_op_expenditure_per_ASM_2001" localSheetId="4">[15]Global!#REF!</definedName>
    <definedName name="net_op_expenditure_per_ASM_2001" localSheetId="16">[15]Global!#REF!</definedName>
    <definedName name="net_op_expenditure_per_ASM_2001" localSheetId="23">[15]Global!#REF!</definedName>
    <definedName name="net_op_expenditure_per_ASM_2001" localSheetId="5">[15]Global!#REF!</definedName>
    <definedName name="net_op_expenditure_per_ASM_2001" localSheetId="26">[15]Global!#REF!</definedName>
    <definedName name="net_op_expenditure_per_ASM_2001" localSheetId="9">[15]Global!#REF!</definedName>
    <definedName name="net_op_expenditure_per_ASM_2001" localSheetId="2">[15]Global!#REF!</definedName>
    <definedName name="net_op_expenditure_per_ASM_2001" localSheetId="29">[15]Global!#REF!</definedName>
    <definedName name="net_op_expenditure_per_ASM_2001">[15]Global!#REF!</definedName>
    <definedName name="net_op_expenditure_per_ASM_2002" localSheetId="4">[15]Global!#REF!</definedName>
    <definedName name="net_op_expenditure_per_ASM_2002" localSheetId="16">[15]Global!#REF!</definedName>
    <definedName name="net_op_expenditure_per_ASM_2002" localSheetId="23">[15]Global!#REF!</definedName>
    <definedName name="net_op_expenditure_per_ASM_2002" localSheetId="5">[15]Global!#REF!</definedName>
    <definedName name="net_op_expenditure_per_ASM_2002" localSheetId="26">[15]Global!#REF!</definedName>
    <definedName name="net_op_expenditure_per_ASM_2002" localSheetId="9">[15]Global!#REF!</definedName>
    <definedName name="net_op_expenditure_per_ASM_2002" localSheetId="2">[15]Global!#REF!</definedName>
    <definedName name="net_op_expenditure_per_ASM_2002" localSheetId="29">[15]Global!#REF!</definedName>
    <definedName name="net_op_expenditure_per_ASM_2002">[15]Global!#REF!</definedName>
    <definedName name="net_op_expenditure_per_ASM_2003" localSheetId="4">[15]Global!#REF!</definedName>
    <definedName name="net_op_expenditure_per_ASM_2003" localSheetId="16">[15]Global!#REF!</definedName>
    <definedName name="net_op_expenditure_per_ASM_2003" localSheetId="23">[15]Global!#REF!</definedName>
    <definedName name="net_op_expenditure_per_ASM_2003" localSheetId="5">[15]Global!#REF!</definedName>
    <definedName name="net_op_expenditure_per_ASM_2003" localSheetId="26">[15]Global!#REF!</definedName>
    <definedName name="net_op_expenditure_per_ASM_2003" localSheetId="9">[15]Global!#REF!</definedName>
    <definedName name="net_op_expenditure_per_ASM_2003" localSheetId="2">[15]Global!#REF!</definedName>
    <definedName name="net_op_expenditure_per_ASM_2003" localSheetId="29">[15]Global!#REF!</definedName>
    <definedName name="net_op_expenditure_per_ASM_2003">[15]Global!#REF!</definedName>
    <definedName name="net_op_expenditure_per_ASM_2004" localSheetId="4">[15]Global!#REF!</definedName>
    <definedName name="net_op_expenditure_per_ASM_2004" localSheetId="16">[15]Global!#REF!</definedName>
    <definedName name="net_op_expenditure_per_ASM_2004" localSheetId="23">[15]Global!#REF!</definedName>
    <definedName name="net_op_expenditure_per_ASM_2004" localSheetId="5">[15]Global!#REF!</definedName>
    <definedName name="net_op_expenditure_per_ASM_2004" localSheetId="26">[15]Global!#REF!</definedName>
    <definedName name="net_op_expenditure_per_ASM_2004" localSheetId="9">[15]Global!#REF!</definedName>
    <definedName name="net_op_expenditure_per_ASM_2004" localSheetId="2">[15]Global!#REF!</definedName>
    <definedName name="net_op_expenditure_per_ASM_2004" localSheetId="29">[15]Global!#REF!</definedName>
    <definedName name="net_op_expenditure_per_ASM_2004">[15]Global!#REF!</definedName>
    <definedName name="net_op_expenditure_per_ASM_2005" localSheetId="4">[15]Global!#REF!</definedName>
    <definedName name="net_op_expenditure_per_ASM_2005" localSheetId="16">[15]Global!#REF!</definedName>
    <definedName name="net_op_expenditure_per_ASM_2005" localSheetId="23">[15]Global!#REF!</definedName>
    <definedName name="net_op_expenditure_per_ASM_2005" localSheetId="5">[15]Global!#REF!</definedName>
    <definedName name="net_op_expenditure_per_ASM_2005" localSheetId="26">[15]Global!#REF!</definedName>
    <definedName name="net_op_expenditure_per_ASM_2005" localSheetId="9">[15]Global!#REF!</definedName>
    <definedName name="net_op_expenditure_per_ASM_2005" localSheetId="2">[15]Global!#REF!</definedName>
    <definedName name="net_op_expenditure_per_ASM_2005" localSheetId="29">[15]Global!#REF!</definedName>
    <definedName name="net_op_expenditure_per_ASM_2005">[15]Global!#REF!</definedName>
    <definedName name="net_op_expenditure_per_ASM_2006" localSheetId="4">[15]Global!#REF!</definedName>
    <definedName name="net_op_expenditure_per_ASM_2006" localSheetId="16">[15]Global!#REF!</definedName>
    <definedName name="net_op_expenditure_per_ASM_2006" localSheetId="23">[15]Global!#REF!</definedName>
    <definedName name="net_op_expenditure_per_ASM_2006" localSheetId="5">[15]Global!#REF!</definedName>
    <definedName name="net_op_expenditure_per_ASM_2006" localSheetId="26">[15]Global!#REF!</definedName>
    <definedName name="net_op_expenditure_per_ASM_2006" localSheetId="9">[15]Global!#REF!</definedName>
    <definedName name="net_op_expenditure_per_ASM_2006" localSheetId="2">[15]Global!#REF!</definedName>
    <definedName name="net_op_expenditure_per_ASM_2006" localSheetId="29">[15]Global!#REF!</definedName>
    <definedName name="net_op_expenditure_per_ASM_2006">[15]Global!#REF!</definedName>
    <definedName name="net_op_expenditure_per_ASM_2007" localSheetId="4">[15]Global!#REF!</definedName>
    <definedName name="net_op_expenditure_per_ASM_2007" localSheetId="16">[15]Global!#REF!</definedName>
    <definedName name="net_op_expenditure_per_ASM_2007" localSheetId="23">[15]Global!#REF!</definedName>
    <definedName name="net_op_expenditure_per_ASM_2007" localSheetId="5">[15]Global!#REF!</definedName>
    <definedName name="net_op_expenditure_per_ASM_2007" localSheetId="26">[15]Global!#REF!</definedName>
    <definedName name="net_op_expenditure_per_ASM_2007" localSheetId="9">[15]Global!#REF!</definedName>
    <definedName name="net_op_expenditure_per_ASM_2007" localSheetId="2">[15]Global!#REF!</definedName>
    <definedName name="net_op_expenditure_per_ASM_2007" localSheetId="29">[15]Global!#REF!</definedName>
    <definedName name="net_op_expenditure_per_ASM_2007">[15]Global!#REF!</definedName>
    <definedName name="net_op_expenditure_per_ASM_2008" localSheetId="4">[15]Global!#REF!</definedName>
    <definedName name="net_op_expenditure_per_ASM_2008" localSheetId="16">[15]Global!#REF!</definedName>
    <definedName name="net_op_expenditure_per_ASM_2008" localSheetId="23">[15]Global!#REF!</definedName>
    <definedName name="net_op_expenditure_per_ASM_2008" localSheetId="5">[15]Global!#REF!</definedName>
    <definedName name="net_op_expenditure_per_ASM_2008" localSheetId="26">[15]Global!#REF!</definedName>
    <definedName name="net_op_expenditure_per_ASM_2008" localSheetId="9">[15]Global!#REF!</definedName>
    <definedName name="net_op_expenditure_per_ASM_2008" localSheetId="2">[15]Global!#REF!</definedName>
    <definedName name="net_op_expenditure_per_ASM_2008" localSheetId="29">[15]Global!#REF!</definedName>
    <definedName name="net_op_expenditure_per_ASM_2008">[15]Global!#REF!</definedName>
    <definedName name="net_op_expenditure_per_ASM_2009" localSheetId="4">[15]Global!#REF!</definedName>
    <definedName name="net_op_expenditure_per_ASM_2009" localSheetId="16">[15]Global!#REF!</definedName>
    <definedName name="net_op_expenditure_per_ASM_2009" localSheetId="23">[15]Global!#REF!</definedName>
    <definedName name="net_op_expenditure_per_ASM_2009" localSheetId="5">[15]Global!#REF!</definedName>
    <definedName name="net_op_expenditure_per_ASM_2009" localSheetId="26">[15]Global!#REF!</definedName>
    <definedName name="net_op_expenditure_per_ASM_2009" localSheetId="9">[15]Global!#REF!</definedName>
    <definedName name="net_op_expenditure_per_ASM_2009" localSheetId="2">[15]Global!#REF!</definedName>
    <definedName name="net_op_expenditure_per_ASM_2009" localSheetId="29">[15]Global!#REF!</definedName>
    <definedName name="net_op_expenditure_per_ASM_2009">[15]Global!#REF!</definedName>
    <definedName name="net_op_expenditure_per_ASM_2010" localSheetId="4">[15]Global!#REF!</definedName>
    <definedName name="net_op_expenditure_per_ASM_2010" localSheetId="16">[15]Global!#REF!</definedName>
    <definedName name="net_op_expenditure_per_ASM_2010" localSheetId="23">[15]Global!#REF!</definedName>
    <definedName name="net_op_expenditure_per_ASM_2010" localSheetId="5">[15]Global!#REF!</definedName>
    <definedName name="net_op_expenditure_per_ASM_2010" localSheetId="26">[15]Global!#REF!</definedName>
    <definedName name="net_op_expenditure_per_ASM_2010" localSheetId="9">[15]Global!#REF!</definedName>
    <definedName name="net_op_expenditure_per_ASM_2010" localSheetId="2">[15]Global!#REF!</definedName>
    <definedName name="net_op_expenditure_per_ASM_2010" localSheetId="29">[15]Global!#REF!</definedName>
    <definedName name="net_op_expenditure_per_ASM_2010">[15]Global!#REF!</definedName>
    <definedName name="net_op_expenditure_per_ASM_comm" localSheetId="4">[15]Global!#REF!</definedName>
    <definedName name="net_op_expenditure_per_ASM_comm" localSheetId="16">[15]Global!#REF!</definedName>
    <definedName name="net_op_expenditure_per_ASM_comm" localSheetId="23">[15]Global!#REF!</definedName>
    <definedName name="net_op_expenditure_per_ASM_comm" localSheetId="5">[15]Global!#REF!</definedName>
    <definedName name="net_op_expenditure_per_ASM_comm" localSheetId="26">[15]Global!#REF!</definedName>
    <definedName name="net_op_expenditure_per_ASM_comm" localSheetId="9">[15]Global!#REF!</definedName>
    <definedName name="net_op_expenditure_per_ASM_comm" localSheetId="2">[15]Global!#REF!</definedName>
    <definedName name="net_op_expenditure_per_ASM_comm" localSheetId="29">[15]Global!#REF!</definedName>
    <definedName name="net_op_expenditure_per_ASM_comm">[15]Global!#REF!</definedName>
    <definedName name="net_op_expenditure_per_ATK_1985" localSheetId="4">[15]Global!#REF!</definedName>
    <definedName name="net_op_expenditure_per_ATK_1985" localSheetId="16">[15]Global!#REF!</definedName>
    <definedName name="net_op_expenditure_per_ATK_1985" localSheetId="23">[15]Global!#REF!</definedName>
    <definedName name="net_op_expenditure_per_ATK_1985" localSheetId="5">[15]Global!#REF!</definedName>
    <definedName name="net_op_expenditure_per_ATK_1985" localSheetId="26">[15]Global!#REF!</definedName>
    <definedName name="net_op_expenditure_per_ATK_1985" localSheetId="9">[15]Global!#REF!</definedName>
    <definedName name="net_op_expenditure_per_ATK_1985" localSheetId="2">[15]Global!#REF!</definedName>
    <definedName name="net_op_expenditure_per_ATK_1985" localSheetId="29">[15]Global!#REF!</definedName>
    <definedName name="net_op_expenditure_per_ATK_1985">[15]Global!#REF!</definedName>
    <definedName name="net_op_expenditure_per_ATK_1986" localSheetId="4">[15]Global!#REF!</definedName>
    <definedName name="net_op_expenditure_per_ATK_1986" localSheetId="16">[15]Global!#REF!</definedName>
    <definedName name="net_op_expenditure_per_ATK_1986" localSheetId="23">[15]Global!#REF!</definedName>
    <definedName name="net_op_expenditure_per_ATK_1986" localSheetId="5">[15]Global!#REF!</definedName>
    <definedName name="net_op_expenditure_per_ATK_1986" localSheetId="26">[15]Global!#REF!</definedName>
    <definedName name="net_op_expenditure_per_ATK_1986" localSheetId="9">[15]Global!#REF!</definedName>
    <definedName name="net_op_expenditure_per_ATK_1986" localSheetId="2">[15]Global!#REF!</definedName>
    <definedName name="net_op_expenditure_per_ATK_1986" localSheetId="29">[15]Global!#REF!</definedName>
    <definedName name="net_op_expenditure_per_ATK_1986">[15]Global!#REF!</definedName>
    <definedName name="net_op_expenditure_per_ATK_1987" localSheetId="4">[15]Global!#REF!</definedName>
    <definedName name="net_op_expenditure_per_ATK_1987" localSheetId="16">[15]Global!#REF!</definedName>
    <definedName name="net_op_expenditure_per_ATK_1987" localSheetId="23">[15]Global!#REF!</definedName>
    <definedName name="net_op_expenditure_per_ATK_1987" localSheetId="5">[15]Global!#REF!</definedName>
    <definedName name="net_op_expenditure_per_ATK_1987" localSheetId="26">[15]Global!#REF!</definedName>
    <definedName name="net_op_expenditure_per_ATK_1987" localSheetId="9">[15]Global!#REF!</definedName>
    <definedName name="net_op_expenditure_per_ATK_1987" localSheetId="2">[15]Global!#REF!</definedName>
    <definedName name="net_op_expenditure_per_ATK_1987" localSheetId="29">[15]Global!#REF!</definedName>
    <definedName name="net_op_expenditure_per_ATK_1987">[15]Global!#REF!</definedName>
    <definedName name="net_op_expenditure_per_ATK_1988" localSheetId="4">[15]Global!#REF!</definedName>
    <definedName name="net_op_expenditure_per_ATK_1988" localSheetId="16">[15]Global!#REF!</definedName>
    <definedName name="net_op_expenditure_per_ATK_1988" localSheetId="23">[15]Global!#REF!</definedName>
    <definedName name="net_op_expenditure_per_ATK_1988" localSheetId="5">[15]Global!#REF!</definedName>
    <definedName name="net_op_expenditure_per_ATK_1988" localSheetId="26">[15]Global!#REF!</definedName>
    <definedName name="net_op_expenditure_per_ATK_1988" localSheetId="9">[15]Global!#REF!</definedName>
    <definedName name="net_op_expenditure_per_ATK_1988" localSheetId="2">[15]Global!#REF!</definedName>
    <definedName name="net_op_expenditure_per_ATK_1988" localSheetId="29">[15]Global!#REF!</definedName>
    <definedName name="net_op_expenditure_per_ATK_1988">[15]Global!#REF!</definedName>
    <definedName name="net_op_expenditure_per_ATK_1989" localSheetId="4">[15]Global!#REF!</definedName>
    <definedName name="net_op_expenditure_per_ATK_1989" localSheetId="16">[15]Global!#REF!</definedName>
    <definedName name="net_op_expenditure_per_ATK_1989" localSheetId="23">[15]Global!#REF!</definedName>
    <definedName name="net_op_expenditure_per_ATK_1989" localSheetId="5">[15]Global!#REF!</definedName>
    <definedName name="net_op_expenditure_per_ATK_1989" localSheetId="26">[15]Global!#REF!</definedName>
    <definedName name="net_op_expenditure_per_ATK_1989" localSheetId="9">[15]Global!#REF!</definedName>
    <definedName name="net_op_expenditure_per_ATK_1989" localSheetId="2">[15]Global!#REF!</definedName>
    <definedName name="net_op_expenditure_per_ATK_1989" localSheetId="29">[15]Global!#REF!</definedName>
    <definedName name="net_op_expenditure_per_ATK_1989">[15]Global!#REF!</definedName>
    <definedName name="net_op_expenditure_per_ATK_1990" localSheetId="4">[15]Global!#REF!</definedName>
    <definedName name="net_op_expenditure_per_ATK_1990" localSheetId="16">[15]Global!#REF!</definedName>
    <definedName name="net_op_expenditure_per_ATK_1990" localSheetId="23">[15]Global!#REF!</definedName>
    <definedName name="net_op_expenditure_per_ATK_1990" localSheetId="5">[15]Global!#REF!</definedName>
    <definedName name="net_op_expenditure_per_ATK_1990" localSheetId="26">[15]Global!#REF!</definedName>
    <definedName name="net_op_expenditure_per_ATK_1990" localSheetId="9">[15]Global!#REF!</definedName>
    <definedName name="net_op_expenditure_per_ATK_1990" localSheetId="2">[15]Global!#REF!</definedName>
    <definedName name="net_op_expenditure_per_ATK_1990" localSheetId="29">[15]Global!#REF!</definedName>
    <definedName name="net_op_expenditure_per_ATK_1990">[15]Global!#REF!</definedName>
    <definedName name="net_op_expenditure_per_ATK_1991" localSheetId="4">[15]Global!#REF!</definedName>
    <definedName name="net_op_expenditure_per_ATK_1991" localSheetId="16">[15]Global!#REF!</definedName>
    <definedName name="net_op_expenditure_per_ATK_1991" localSheetId="23">[15]Global!#REF!</definedName>
    <definedName name="net_op_expenditure_per_ATK_1991" localSheetId="5">[15]Global!#REF!</definedName>
    <definedName name="net_op_expenditure_per_ATK_1991" localSheetId="26">[15]Global!#REF!</definedName>
    <definedName name="net_op_expenditure_per_ATK_1991" localSheetId="9">[15]Global!#REF!</definedName>
    <definedName name="net_op_expenditure_per_ATK_1991" localSheetId="2">[15]Global!#REF!</definedName>
    <definedName name="net_op_expenditure_per_ATK_1991" localSheetId="29">[15]Global!#REF!</definedName>
    <definedName name="net_op_expenditure_per_ATK_1991">[15]Global!#REF!</definedName>
    <definedName name="net_op_expenditure_per_ATK_1992" localSheetId="4">[15]Global!#REF!</definedName>
    <definedName name="net_op_expenditure_per_ATK_1992" localSheetId="16">[15]Global!#REF!</definedName>
    <definedName name="net_op_expenditure_per_ATK_1992" localSheetId="23">[15]Global!#REF!</definedName>
    <definedName name="net_op_expenditure_per_ATK_1992" localSheetId="5">[15]Global!#REF!</definedName>
    <definedName name="net_op_expenditure_per_ATK_1992" localSheetId="26">[15]Global!#REF!</definedName>
    <definedName name="net_op_expenditure_per_ATK_1992" localSheetId="9">[15]Global!#REF!</definedName>
    <definedName name="net_op_expenditure_per_ATK_1992" localSheetId="2">[15]Global!#REF!</definedName>
    <definedName name="net_op_expenditure_per_ATK_1992" localSheetId="29">[15]Global!#REF!</definedName>
    <definedName name="net_op_expenditure_per_ATK_1992">[15]Global!#REF!</definedName>
    <definedName name="net_op_expenditure_per_ATK_1993" localSheetId="4">[15]Global!#REF!</definedName>
    <definedName name="net_op_expenditure_per_ATK_1993" localSheetId="16">[15]Global!#REF!</definedName>
    <definedName name="net_op_expenditure_per_ATK_1993" localSheetId="23">[15]Global!#REF!</definedName>
    <definedName name="net_op_expenditure_per_ATK_1993" localSheetId="5">[15]Global!#REF!</definedName>
    <definedName name="net_op_expenditure_per_ATK_1993" localSheetId="26">[15]Global!#REF!</definedName>
    <definedName name="net_op_expenditure_per_ATK_1993" localSheetId="9">[15]Global!#REF!</definedName>
    <definedName name="net_op_expenditure_per_ATK_1993" localSheetId="2">[15]Global!#REF!</definedName>
    <definedName name="net_op_expenditure_per_ATK_1993" localSheetId="29">[15]Global!#REF!</definedName>
    <definedName name="net_op_expenditure_per_ATK_1993">[15]Global!#REF!</definedName>
    <definedName name="net_op_expenditure_per_ATK_1994" localSheetId="4">[15]Global!#REF!</definedName>
    <definedName name="net_op_expenditure_per_ATK_1994" localSheetId="16">[15]Global!#REF!</definedName>
    <definedName name="net_op_expenditure_per_ATK_1994" localSheetId="23">[15]Global!#REF!</definedName>
    <definedName name="net_op_expenditure_per_ATK_1994" localSheetId="5">[15]Global!#REF!</definedName>
    <definedName name="net_op_expenditure_per_ATK_1994" localSheetId="26">[15]Global!#REF!</definedName>
    <definedName name="net_op_expenditure_per_ATK_1994" localSheetId="9">[15]Global!#REF!</definedName>
    <definedName name="net_op_expenditure_per_ATK_1994" localSheetId="2">[15]Global!#REF!</definedName>
    <definedName name="net_op_expenditure_per_ATK_1994" localSheetId="29">[15]Global!#REF!</definedName>
    <definedName name="net_op_expenditure_per_ATK_1994">[15]Global!#REF!</definedName>
    <definedName name="net_op_expenditure_per_ATK_1995" localSheetId="4">[15]Global!#REF!</definedName>
    <definedName name="net_op_expenditure_per_ATK_1995" localSheetId="16">[15]Global!#REF!</definedName>
    <definedName name="net_op_expenditure_per_ATK_1995" localSheetId="23">[15]Global!#REF!</definedName>
    <definedName name="net_op_expenditure_per_ATK_1995" localSheetId="5">[15]Global!#REF!</definedName>
    <definedName name="net_op_expenditure_per_ATK_1995" localSheetId="26">[15]Global!#REF!</definedName>
    <definedName name="net_op_expenditure_per_ATK_1995" localSheetId="9">[15]Global!#REF!</definedName>
    <definedName name="net_op_expenditure_per_ATK_1995" localSheetId="2">[15]Global!#REF!</definedName>
    <definedName name="net_op_expenditure_per_ATK_1995" localSheetId="29">[15]Global!#REF!</definedName>
    <definedName name="net_op_expenditure_per_ATK_1995">[15]Global!#REF!</definedName>
    <definedName name="net_op_expenditure_per_ATK_1996" localSheetId="4">[15]Global!#REF!</definedName>
    <definedName name="net_op_expenditure_per_ATK_1996" localSheetId="16">[15]Global!#REF!</definedName>
    <definedName name="net_op_expenditure_per_ATK_1996" localSheetId="23">[15]Global!#REF!</definedName>
    <definedName name="net_op_expenditure_per_ATK_1996" localSheetId="5">[15]Global!#REF!</definedName>
    <definedName name="net_op_expenditure_per_ATK_1996" localSheetId="26">[15]Global!#REF!</definedName>
    <definedName name="net_op_expenditure_per_ATK_1996" localSheetId="9">[15]Global!#REF!</definedName>
    <definedName name="net_op_expenditure_per_ATK_1996" localSheetId="2">[15]Global!#REF!</definedName>
    <definedName name="net_op_expenditure_per_ATK_1996" localSheetId="29">[15]Global!#REF!</definedName>
    <definedName name="net_op_expenditure_per_ATK_1996">[15]Global!#REF!</definedName>
    <definedName name="net_op_expenditure_per_ATK_1997" localSheetId="4">[15]Global!#REF!</definedName>
    <definedName name="net_op_expenditure_per_ATK_1997" localSheetId="16">[15]Global!#REF!</definedName>
    <definedName name="net_op_expenditure_per_ATK_1997" localSheetId="23">[15]Global!#REF!</definedName>
    <definedName name="net_op_expenditure_per_ATK_1997" localSheetId="5">[15]Global!#REF!</definedName>
    <definedName name="net_op_expenditure_per_ATK_1997" localSheetId="26">[15]Global!#REF!</definedName>
    <definedName name="net_op_expenditure_per_ATK_1997" localSheetId="9">[15]Global!#REF!</definedName>
    <definedName name="net_op_expenditure_per_ATK_1997" localSheetId="2">[15]Global!#REF!</definedName>
    <definedName name="net_op_expenditure_per_ATK_1997" localSheetId="29">[15]Global!#REF!</definedName>
    <definedName name="net_op_expenditure_per_ATK_1997">[15]Global!#REF!</definedName>
    <definedName name="net_op_expenditure_per_ATK_1998" localSheetId="4">[15]Global!#REF!</definedName>
    <definedName name="net_op_expenditure_per_ATK_1998" localSheetId="16">[15]Global!#REF!</definedName>
    <definedName name="net_op_expenditure_per_ATK_1998" localSheetId="23">[15]Global!#REF!</definedName>
    <definedName name="net_op_expenditure_per_ATK_1998" localSheetId="5">[15]Global!#REF!</definedName>
    <definedName name="net_op_expenditure_per_ATK_1998" localSheetId="26">[15]Global!#REF!</definedName>
    <definedName name="net_op_expenditure_per_ATK_1998" localSheetId="9">[15]Global!#REF!</definedName>
    <definedName name="net_op_expenditure_per_ATK_1998" localSheetId="2">[15]Global!#REF!</definedName>
    <definedName name="net_op_expenditure_per_ATK_1998" localSheetId="29">[15]Global!#REF!</definedName>
    <definedName name="net_op_expenditure_per_ATK_1998">[15]Global!#REF!</definedName>
    <definedName name="net_op_expenditure_per_ATK_1999" localSheetId="4">[15]Global!#REF!</definedName>
    <definedName name="net_op_expenditure_per_ATK_1999" localSheetId="16">[15]Global!#REF!</definedName>
    <definedName name="net_op_expenditure_per_ATK_1999" localSheetId="23">[15]Global!#REF!</definedName>
    <definedName name="net_op_expenditure_per_ATK_1999" localSheetId="5">[15]Global!#REF!</definedName>
    <definedName name="net_op_expenditure_per_ATK_1999" localSheetId="26">[15]Global!#REF!</definedName>
    <definedName name="net_op_expenditure_per_ATK_1999" localSheetId="9">[15]Global!#REF!</definedName>
    <definedName name="net_op_expenditure_per_ATK_1999" localSheetId="2">[15]Global!#REF!</definedName>
    <definedName name="net_op_expenditure_per_ATK_1999" localSheetId="29">[15]Global!#REF!</definedName>
    <definedName name="net_op_expenditure_per_ATK_1999">[15]Global!#REF!</definedName>
    <definedName name="net_op_expenditure_per_ATK_2000" localSheetId="4">[15]Global!#REF!</definedName>
    <definedName name="net_op_expenditure_per_ATK_2000" localSheetId="16">[15]Global!#REF!</definedName>
    <definedName name="net_op_expenditure_per_ATK_2000" localSheetId="23">[15]Global!#REF!</definedName>
    <definedName name="net_op_expenditure_per_ATK_2000" localSheetId="5">[15]Global!#REF!</definedName>
    <definedName name="net_op_expenditure_per_ATK_2000" localSheetId="26">[15]Global!#REF!</definedName>
    <definedName name="net_op_expenditure_per_ATK_2000" localSheetId="9">[15]Global!#REF!</definedName>
    <definedName name="net_op_expenditure_per_ATK_2000" localSheetId="2">[15]Global!#REF!</definedName>
    <definedName name="net_op_expenditure_per_ATK_2000" localSheetId="29">[15]Global!#REF!</definedName>
    <definedName name="net_op_expenditure_per_ATK_2000">[15]Global!#REF!</definedName>
    <definedName name="net_op_expenditure_per_ATK_2001" localSheetId="4">[15]Global!#REF!</definedName>
    <definedName name="net_op_expenditure_per_ATK_2001" localSheetId="16">[15]Global!#REF!</definedName>
    <definedName name="net_op_expenditure_per_ATK_2001" localSheetId="23">[15]Global!#REF!</definedName>
    <definedName name="net_op_expenditure_per_ATK_2001" localSheetId="5">[15]Global!#REF!</definedName>
    <definedName name="net_op_expenditure_per_ATK_2001" localSheetId="26">[15]Global!#REF!</definedName>
    <definedName name="net_op_expenditure_per_ATK_2001" localSheetId="9">[15]Global!#REF!</definedName>
    <definedName name="net_op_expenditure_per_ATK_2001" localSheetId="2">[15]Global!#REF!</definedName>
    <definedName name="net_op_expenditure_per_ATK_2001" localSheetId="29">[15]Global!#REF!</definedName>
    <definedName name="net_op_expenditure_per_ATK_2001">[15]Global!#REF!</definedName>
    <definedName name="net_op_expenditure_per_ATK_2002" localSheetId="4">[15]Global!#REF!</definedName>
    <definedName name="net_op_expenditure_per_ATK_2002" localSheetId="16">[15]Global!#REF!</definedName>
    <definedName name="net_op_expenditure_per_ATK_2002" localSheetId="23">[15]Global!#REF!</definedName>
    <definedName name="net_op_expenditure_per_ATK_2002" localSheetId="5">[15]Global!#REF!</definedName>
    <definedName name="net_op_expenditure_per_ATK_2002" localSheetId="26">[15]Global!#REF!</definedName>
    <definedName name="net_op_expenditure_per_ATK_2002" localSheetId="9">[15]Global!#REF!</definedName>
    <definedName name="net_op_expenditure_per_ATK_2002" localSheetId="2">[15]Global!#REF!</definedName>
    <definedName name="net_op_expenditure_per_ATK_2002" localSheetId="29">[15]Global!#REF!</definedName>
    <definedName name="net_op_expenditure_per_ATK_2002">[15]Global!#REF!</definedName>
    <definedName name="net_op_expenditure_per_ATK_2003" localSheetId="4">[15]Global!#REF!</definedName>
    <definedName name="net_op_expenditure_per_ATK_2003" localSheetId="16">[15]Global!#REF!</definedName>
    <definedName name="net_op_expenditure_per_ATK_2003" localSheetId="23">[15]Global!#REF!</definedName>
    <definedName name="net_op_expenditure_per_ATK_2003" localSheetId="5">[15]Global!#REF!</definedName>
    <definedName name="net_op_expenditure_per_ATK_2003" localSheetId="26">[15]Global!#REF!</definedName>
    <definedName name="net_op_expenditure_per_ATK_2003" localSheetId="9">[15]Global!#REF!</definedName>
    <definedName name="net_op_expenditure_per_ATK_2003" localSheetId="2">[15]Global!#REF!</definedName>
    <definedName name="net_op_expenditure_per_ATK_2003" localSheetId="29">[15]Global!#REF!</definedName>
    <definedName name="net_op_expenditure_per_ATK_2003">[15]Global!#REF!</definedName>
    <definedName name="net_op_expenditure_per_ATK_2004" localSheetId="4">[15]Global!#REF!</definedName>
    <definedName name="net_op_expenditure_per_ATK_2004" localSheetId="16">[15]Global!#REF!</definedName>
    <definedName name="net_op_expenditure_per_ATK_2004" localSheetId="23">[15]Global!#REF!</definedName>
    <definedName name="net_op_expenditure_per_ATK_2004" localSheetId="5">[15]Global!#REF!</definedName>
    <definedName name="net_op_expenditure_per_ATK_2004" localSheetId="26">[15]Global!#REF!</definedName>
    <definedName name="net_op_expenditure_per_ATK_2004" localSheetId="9">[15]Global!#REF!</definedName>
    <definedName name="net_op_expenditure_per_ATK_2004" localSheetId="2">[15]Global!#REF!</definedName>
    <definedName name="net_op_expenditure_per_ATK_2004" localSheetId="29">[15]Global!#REF!</definedName>
    <definedName name="net_op_expenditure_per_ATK_2004">[15]Global!#REF!</definedName>
    <definedName name="net_op_expenditure_per_ATK_2005" localSheetId="4">[15]Global!#REF!</definedName>
    <definedName name="net_op_expenditure_per_ATK_2005" localSheetId="16">[15]Global!#REF!</definedName>
    <definedName name="net_op_expenditure_per_ATK_2005" localSheetId="23">[15]Global!#REF!</definedName>
    <definedName name="net_op_expenditure_per_ATK_2005" localSheetId="5">[15]Global!#REF!</definedName>
    <definedName name="net_op_expenditure_per_ATK_2005" localSheetId="26">[15]Global!#REF!</definedName>
    <definedName name="net_op_expenditure_per_ATK_2005" localSheetId="9">[15]Global!#REF!</definedName>
    <definedName name="net_op_expenditure_per_ATK_2005" localSheetId="2">[15]Global!#REF!</definedName>
    <definedName name="net_op_expenditure_per_ATK_2005" localSheetId="29">[15]Global!#REF!</definedName>
    <definedName name="net_op_expenditure_per_ATK_2005">[15]Global!#REF!</definedName>
    <definedName name="net_op_expenditure_per_ATK_2006" localSheetId="4">[15]Global!#REF!</definedName>
    <definedName name="net_op_expenditure_per_ATK_2006" localSheetId="16">[15]Global!#REF!</definedName>
    <definedName name="net_op_expenditure_per_ATK_2006" localSheetId="23">[15]Global!#REF!</definedName>
    <definedName name="net_op_expenditure_per_ATK_2006" localSheetId="5">[15]Global!#REF!</definedName>
    <definedName name="net_op_expenditure_per_ATK_2006" localSheetId="26">[15]Global!#REF!</definedName>
    <definedName name="net_op_expenditure_per_ATK_2006" localSheetId="9">[15]Global!#REF!</definedName>
    <definedName name="net_op_expenditure_per_ATK_2006" localSheetId="2">[15]Global!#REF!</definedName>
    <definedName name="net_op_expenditure_per_ATK_2006" localSheetId="29">[15]Global!#REF!</definedName>
    <definedName name="net_op_expenditure_per_ATK_2006">[15]Global!#REF!</definedName>
    <definedName name="net_op_expenditure_per_ATK_2007" localSheetId="4">[15]Global!#REF!</definedName>
    <definedName name="net_op_expenditure_per_ATK_2007" localSheetId="16">[15]Global!#REF!</definedName>
    <definedName name="net_op_expenditure_per_ATK_2007" localSheetId="23">[15]Global!#REF!</definedName>
    <definedName name="net_op_expenditure_per_ATK_2007" localSheetId="5">[15]Global!#REF!</definedName>
    <definedName name="net_op_expenditure_per_ATK_2007" localSheetId="26">[15]Global!#REF!</definedName>
    <definedName name="net_op_expenditure_per_ATK_2007" localSheetId="9">[15]Global!#REF!</definedName>
    <definedName name="net_op_expenditure_per_ATK_2007" localSheetId="2">[15]Global!#REF!</definedName>
    <definedName name="net_op_expenditure_per_ATK_2007" localSheetId="29">[15]Global!#REF!</definedName>
    <definedName name="net_op_expenditure_per_ATK_2007">[15]Global!#REF!</definedName>
    <definedName name="net_op_expenditure_per_ATK_2008" localSheetId="4">[15]Global!#REF!</definedName>
    <definedName name="net_op_expenditure_per_ATK_2008" localSheetId="16">[15]Global!#REF!</definedName>
    <definedName name="net_op_expenditure_per_ATK_2008" localSheetId="23">[15]Global!#REF!</definedName>
    <definedName name="net_op_expenditure_per_ATK_2008" localSheetId="5">[15]Global!#REF!</definedName>
    <definedName name="net_op_expenditure_per_ATK_2008" localSheetId="26">[15]Global!#REF!</definedName>
    <definedName name="net_op_expenditure_per_ATK_2008" localSheetId="9">[15]Global!#REF!</definedName>
    <definedName name="net_op_expenditure_per_ATK_2008" localSheetId="2">[15]Global!#REF!</definedName>
    <definedName name="net_op_expenditure_per_ATK_2008" localSheetId="29">[15]Global!#REF!</definedName>
    <definedName name="net_op_expenditure_per_ATK_2008">[15]Global!#REF!</definedName>
    <definedName name="net_op_expenditure_per_ATK_2009" localSheetId="4">[15]Global!#REF!</definedName>
    <definedName name="net_op_expenditure_per_ATK_2009" localSheetId="16">[15]Global!#REF!</definedName>
    <definedName name="net_op_expenditure_per_ATK_2009" localSheetId="23">[15]Global!#REF!</definedName>
    <definedName name="net_op_expenditure_per_ATK_2009" localSheetId="5">[15]Global!#REF!</definedName>
    <definedName name="net_op_expenditure_per_ATK_2009" localSheetId="26">[15]Global!#REF!</definedName>
    <definedName name="net_op_expenditure_per_ATK_2009" localSheetId="9">[15]Global!#REF!</definedName>
    <definedName name="net_op_expenditure_per_ATK_2009" localSheetId="2">[15]Global!#REF!</definedName>
    <definedName name="net_op_expenditure_per_ATK_2009" localSheetId="29">[15]Global!#REF!</definedName>
    <definedName name="net_op_expenditure_per_ATK_2009">[15]Global!#REF!</definedName>
    <definedName name="net_op_expenditure_per_ATK_2010" localSheetId="4">[15]Global!#REF!</definedName>
    <definedName name="net_op_expenditure_per_ATK_2010" localSheetId="16">[15]Global!#REF!</definedName>
    <definedName name="net_op_expenditure_per_ATK_2010" localSheetId="23">[15]Global!#REF!</definedName>
    <definedName name="net_op_expenditure_per_ATK_2010" localSheetId="5">[15]Global!#REF!</definedName>
    <definedName name="net_op_expenditure_per_ATK_2010" localSheetId="26">[15]Global!#REF!</definedName>
    <definedName name="net_op_expenditure_per_ATK_2010" localSheetId="9">[15]Global!#REF!</definedName>
    <definedName name="net_op_expenditure_per_ATK_2010" localSheetId="2">[15]Global!#REF!</definedName>
    <definedName name="net_op_expenditure_per_ATK_2010" localSheetId="29">[15]Global!#REF!</definedName>
    <definedName name="net_op_expenditure_per_ATK_2010">[15]Global!#REF!</definedName>
    <definedName name="net_op_expenditure_per_ATK_comm" localSheetId="4">[15]Global!#REF!</definedName>
    <definedName name="net_op_expenditure_per_ATK_comm" localSheetId="16">[15]Global!#REF!</definedName>
    <definedName name="net_op_expenditure_per_ATK_comm" localSheetId="23">[15]Global!#REF!</definedName>
    <definedName name="net_op_expenditure_per_ATK_comm" localSheetId="5">[15]Global!#REF!</definedName>
    <definedName name="net_op_expenditure_per_ATK_comm" localSheetId="26">[15]Global!#REF!</definedName>
    <definedName name="net_op_expenditure_per_ATK_comm" localSheetId="9">[15]Global!#REF!</definedName>
    <definedName name="net_op_expenditure_per_ATK_comm" localSheetId="2">[15]Global!#REF!</definedName>
    <definedName name="net_op_expenditure_per_ATK_comm" localSheetId="29">[15]Global!#REF!</definedName>
    <definedName name="net_op_expenditure_per_ATK_comm">[15]Global!#REF!</definedName>
    <definedName name="net_op_expenditure_per_ATM_1985" localSheetId="4">[15]Global!#REF!</definedName>
    <definedName name="net_op_expenditure_per_ATM_1985" localSheetId="16">[15]Global!#REF!</definedName>
    <definedName name="net_op_expenditure_per_ATM_1985" localSheetId="23">[15]Global!#REF!</definedName>
    <definedName name="net_op_expenditure_per_ATM_1985" localSheetId="5">[15]Global!#REF!</definedName>
    <definedName name="net_op_expenditure_per_ATM_1985" localSheetId="26">[15]Global!#REF!</definedName>
    <definedName name="net_op_expenditure_per_ATM_1985" localSheetId="9">[15]Global!#REF!</definedName>
    <definedName name="net_op_expenditure_per_ATM_1985" localSheetId="2">[15]Global!#REF!</definedName>
    <definedName name="net_op_expenditure_per_ATM_1985" localSheetId="29">[15]Global!#REF!</definedName>
    <definedName name="net_op_expenditure_per_ATM_1985">[15]Global!#REF!</definedName>
    <definedName name="net_op_expenditure_per_ATM_1986" localSheetId="4">[15]Global!#REF!</definedName>
    <definedName name="net_op_expenditure_per_ATM_1986" localSheetId="16">[15]Global!#REF!</definedName>
    <definedName name="net_op_expenditure_per_ATM_1986" localSheetId="23">[15]Global!#REF!</definedName>
    <definedName name="net_op_expenditure_per_ATM_1986" localSheetId="5">[15]Global!#REF!</definedName>
    <definedName name="net_op_expenditure_per_ATM_1986" localSheetId="26">[15]Global!#REF!</definedName>
    <definedName name="net_op_expenditure_per_ATM_1986" localSheetId="9">[15]Global!#REF!</definedName>
    <definedName name="net_op_expenditure_per_ATM_1986" localSheetId="2">[15]Global!#REF!</definedName>
    <definedName name="net_op_expenditure_per_ATM_1986" localSheetId="29">[15]Global!#REF!</definedName>
    <definedName name="net_op_expenditure_per_ATM_1986">[15]Global!#REF!</definedName>
    <definedName name="net_op_expenditure_per_ATM_1987" localSheetId="4">[15]Global!#REF!</definedName>
    <definedName name="net_op_expenditure_per_ATM_1987" localSheetId="16">[15]Global!#REF!</definedName>
    <definedName name="net_op_expenditure_per_ATM_1987" localSheetId="23">[15]Global!#REF!</definedName>
    <definedName name="net_op_expenditure_per_ATM_1987" localSheetId="5">[15]Global!#REF!</definedName>
    <definedName name="net_op_expenditure_per_ATM_1987" localSheetId="26">[15]Global!#REF!</definedName>
    <definedName name="net_op_expenditure_per_ATM_1987" localSheetId="9">[15]Global!#REF!</definedName>
    <definedName name="net_op_expenditure_per_ATM_1987" localSheetId="2">[15]Global!#REF!</definedName>
    <definedName name="net_op_expenditure_per_ATM_1987" localSheetId="29">[15]Global!#REF!</definedName>
    <definedName name="net_op_expenditure_per_ATM_1987">[15]Global!#REF!</definedName>
    <definedName name="net_op_expenditure_per_ATM_1988" localSheetId="4">[15]Global!#REF!</definedName>
    <definedName name="net_op_expenditure_per_ATM_1988" localSheetId="16">[15]Global!#REF!</definedName>
    <definedName name="net_op_expenditure_per_ATM_1988" localSheetId="23">[15]Global!#REF!</definedName>
    <definedName name="net_op_expenditure_per_ATM_1988" localSheetId="5">[15]Global!#REF!</definedName>
    <definedName name="net_op_expenditure_per_ATM_1988" localSheetId="26">[15]Global!#REF!</definedName>
    <definedName name="net_op_expenditure_per_ATM_1988" localSheetId="9">[15]Global!#REF!</definedName>
    <definedName name="net_op_expenditure_per_ATM_1988" localSheetId="2">[15]Global!#REF!</definedName>
    <definedName name="net_op_expenditure_per_ATM_1988" localSheetId="29">[15]Global!#REF!</definedName>
    <definedName name="net_op_expenditure_per_ATM_1988">[15]Global!#REF!</definedName>
    <definedName name="net_op_expenditure_per_ATM_1989" localSheetId="4">[15]Global!#REF!</definedName>
    <definedName name="net_op_expenditure_per_ATM_1989" localSheetId="16">[15]Global!#REF!</definedName>
    <definedName name="net_op_expenditure_per_ATM_1989" localSheetId="23">[15]Global!#REF!</definedName>
    <definedName name="net_op_expenditure_per_ATM_1989" localSheetId="5">[15]Global!#REF!</definedName>
    <definedName name="net_op_expenditure_per_ATM_1989" localSheetId="26">[15]Global!#REF!</definedName>
    <definedName name="net_op_expenditure_per_ATM_1989" localSheetId="9">[15]Global!#REF!</definedName>
    <definedName name="net_op_expenditure_per_ATM_1989" localSheetId="2">[15]Global!#REF!</definedName>
    <definedName name="net_op_expenditure_per_ATM_1989" localSheetId="29">[15]Global!#REF!</definedName>
    <definedName name="net_op_expenditure_per_ATM_1989">[15]Global!#REF!</definedName>
    <definedName name="net_op_expenditure_per_ATM_1990" localSheetId="4">[15]Global!#REF!</definedName>
    <definedName name="net_op_expenditure_per_ATM_1990" localSheetId="16">[15]Global!#REF!</definedName>
    <definedName name="net_op_expenditure_per_ATM_1990" localSheetId="23">[15]Global!#REF!</definedName>
    <definedName name="net_op_expenditure_per_ATM_1990" localSheetId="5">[15]Global!#REF!</definedName>
    <definedName name="net_op_expenditure_per_ATM_1990" localSheetId="26">[15]Global!#REF!</definedName>
    <definedName name="net_op_expenditure_per_ATM_1990" localSheetId="9">[15]Global!#REF!</definedName>
    <definedName name="net_op_expenditure_per_ATM_1990" localSheetId="2">[15]Global!#REF!</definedName>
    <definedName name="net_op_expenditure_per_ATM_1990" localSheetId="29">[15]Global!#REF!</definedName>
    <definedName name="net_op_expenditure_per_ATM_1990">[15]Global!#REF!</definedName>
    <definedName name="net_op_expenditure_per_ATM_1991" localSheetId="4">[15]Global!#REF!</definedName>
    <definedName name="net_op_expenditure_per_ATM_1991" localSheetId="16">[15]Global!#REF!</definedName>
    <definedName name="net_op_expenditure_per_ATM_1991" localSheetId="23">[15]Global!#REF!</definedName>
    <definedName name="net_op_expenditure_per_ATM_1991" localSheetId="5">[15]Global!#REF!</definedName>
    <definedName name="net_op_expenditure_per_ATM_1991" localSheetId="26">[15]Global!#REF!</definedName>
    <definedName name="net_op_expenditure_per_ATM_1991" localSheetId="9">[15]Global!#REF!</definedName>
    <definedName name="net_op_expenditure_per_ATM_1991" localSheetId="2">[15]Global!#REF!</definedName>
    <definedName name="net_op_expenditure_per_ATM_1991" localSheetId="29">[15]Global!#REF!</definedName>
    <definedName name="net_op_expenditure_per_ATM_1991">[15]Global!#REF!</definedName>
    <definedName name="net_op_expenditure_per_ATM_1992" localSheetId="4">[15]Global!#REF!</definedName>
    <definedName name="net_op_expenditure_per_ATM_1992" localSheetId="16">[15]Global!#REF!</definedName>
    <definedName name="net_op_expenditure_per_ATM_1992" localSheetId="23">[15]Global!#REF!</definedName>
    <definedName name="net_op_expenditure_per_ATM_1992" localSheetId="5">[15]Global!#REF!</definedName>
    <definedName name="net_op_expenditure_per_ATM_1992" localSheetId="26">[15]Global!#REF!</definedName>
    <definedName name="net_op_expenditure_per_ATM_1992" localSheetId="9">[15]Global!#REF!</definedName>
    <definedName name="net_op_expenditure_per_ATM_1992" localSheetId="2">[15]Global!#REF!</definedName>
    <definedName name="net_op_expenditure_per_ATM_1992" localSheetId="29">[15]Global!#REF!</definedName>
    <definedName name="net_op_expenditure_per_ATM_1992">[15]Global!#REF!</definedName>
    <definedName name="net_op_expenditure_per_ATM_1993" localSheetId="4">[15]Global!#REF!</definedName>
    <definedName name="net_op_expenditure_per_ATM_1993" localSheetId="16">[15]Global!#REF!</definedName>
    <definedName name="net_op_expenditure_per_ATM_1993" localSheetId="23">[15]Global!#REF!</definedName>
    <definedName name="net_op_expenditure_per_ATM_1993" localSheetId="5">[15]Global!#REF!</definedName>
    <definedName name="net_op_expenditure_per_ATM_1993" localSheetId="26">[15]Global!#REF!</definedName>
    <definedName name="net_op_expenditure_per_ATM_1993" localSheetId="9">[15]Global!#REF!</definedName>
    <definedName name="net_op_expenditure_per_ATM_1993" localSheetId="2">[15]Global!#REF!</definedName>
    <definedName name="net_op_expenditure_per_ATM_1993" localSheetId="29">[15]Global!#REF!</definedName>
    <definedName name="net_op_expenditure_per_ATM_1993">[15]Global!#REF!</definedName>
    <definedName name="net_op_expenditure_per_ATM_1994" localSheetId="4">[15]Global!#REF!</definedName>
    <definedName name="net_op_expenditure_per_ATM_1994" localSheetId="16">[15]Global!#REF!</definedName>
    <definedName name="net_op_expenditure_per_ATM_1994" localSheetId="23">[15]Global!#REF!</definedName>
    <definedName name="net_op_expenditure_per_ATM_1994" localSheetId="5">[15]Global!#REF!</definedName>
    <definedName name="net_op_expenditure_per_ATM_1994" localSheetId="26">[15]Global!#REF!</definedName>
    <definedName name="net_op_expenditure_per_ATM_1994" localSheetId="9">[15]Global!#REF!</definedName>
    <definedName name="net_op_expenditure_per_ATM_1994" localSheetId="2">[15]Global!#REF!</definedName>
    <definedName name="net_op_expenditure_per_ATM_1994" localSheetId="29">[15]Global!#REF!</definedName>
    <definedName name="net_op_expenditure_per_ATM_1994">[15]Global!#REF!</definedName>
    <definedName name="net_op_expenditure_per_ATM_1995" localSheetId="4">[15]Global!#REF!</definedName>
    <definedName name="net_op_expenditure_per_ATM_1995" localSheetId="16">[15]Global!#REF!</definedName>
    <definedName name="net_op_expenditure_per_ATM_1995" localSheetId="23">[15]Global!#REF!</definedName>
    <definedName name="net_op_expenditure_per_ATM_1995" localSheetId="5">[15]Global!#REF!</definedName>
    <definedName name="net_op_expenditure_per_ATM_1995" localSheetId="26">[15]Global!#REF!</definedName>
    <definedName name="net_op_expenditure_per_ATM_1995" localSheetId="9">[15]Global!#REF!</definedName>
    <definedName name="net_op_expenditure_per_ATM_1995" localSheetId="2">[15]Global!#REF!</definedName>
    <definedName name="net_op_expenditure_per_ATM_1995" localSheetId="29">[15]Global!#REF!</definedName>
    <definedName name="net_op_expenditure_per_ATM_1995">[15]Global!#REF!</definedName>
    <definedName name="net_op_expenditure_per_ATM_1996" localSheetId="4">[15]Global!#REF!</definedName>
    <definedName name="net_op_expenditure_per_ATM_1996" localSheetId="16">[15]Global!#REF!</definedName>
    <definedName name="net_op_expenditure_per_ATM_1996" localSheetId="23">[15]Global!#REF!</definedName>
    <definedName name="net_op_expenditure_per_ATM_1996" localSheetId="5">[15]Global!#REF!</definedName>
    <definedName name="net_op_expenditure_per_ATM_1996" localSheetId="26">[15]Global!#REF!</definedName>
    <definedName name="net_op_expenditure_per_ATM_1996" localSheetId="9">[15]Global!#REF!</definedName>
    <definedName name="net_op_expenditure_per_ATM_1996" localSheetId="2">[15]Global!#REF!</definedName>
    <definedName name="net_op_expenditure_per_ATM_1996" localSheetId="29">[15]Global!#REF!</definedName>
    <definedName name="net_op_expenditure_per_ATM_1996">[15]Global!#REF!</definedName>
    <definedName name="net_op_expenditure_per_ATM_1997" localSheetId="4">[15]Global!#REF!</definedName>
    <definedName name="net_op_expenditure_per_ATM_1997" localSheetId="16">[15]Global!#REF!</definedName>
    <definedName name="net_op_expenditure_per_ATM_1997" localSheetId="23">[15]Global!#REF!</definedName>
    <definedName name="net_op_expenditure_per_ATM_1997" localSheetId="5">[15]Global!#REF!</definedName>
    <definedName name="net_op_expenditure_per_ATM_1997" localSheetId="26">[15]Global!#REF!</definedName>
    <definedName name="net_op_expenditure_per_ATM_1997" localSheetId="9">[15]Global!#REF!</definedName>
    <definedName name="net_op_expenditure_per_ATM_1997" localSheetId="2">[15]Global!#REF!</definedName>
    <definedName name="net_op_expenditure_per_ATM_1997" localSheetId="29">[15]Global!#REF!</definedName>
    <definedName name="net_op_expenditure_per_ATM_1997">[15]Global!#REF!</definedName>
    <definedName name="net_op_expenditure_per_ATM_1998" localSheetId="4">[15]Global!#REF!</definedName>
    <definedName name="net_op_expenditure_per_ATM_1998" localSheetId="16">[15]Global!#REF!</definedName>
    <definedName name="net_op_expenditure_per_ATM_1998" localSheetId="23">[15]Global!#REF!</definedName>
    <definedName name="net_op_expenditure_per_ATM_1998" localSheetId="5">[15]Global!#REF!</definedName>
    <definedName name="net_op_expenditure_per_ATM_1998" localSheetId="26">[15]Global!#REF!</definedName>
    <definedName name="net_op_expenditure_per_ATM_1998" localSheetId="9">[15]Global!#REF!</definedName>
    <definedName name="net_op_expenditure_per_ATM_1998" localSheetId="2">[15]Global!#REF!</definedName>
    <definedName name="net_op_expenditure_per_ATM_1998" localSheetId="29">[15]Global!#REF!</definedName>
    <definedName name="net_op_expenditure_per_ATM_1998">[15]Global!#REF!</definedName>
    <definedName name="net_op_expenditure_per_ATM_1999" localSheetId="4">[15]Global!#REF!</definedName>
    <definedName name="net_op_expenditure_per_ATM_1999" localSheetId="16">[15]Global!#REF!</definedName>
    <definedName name="net_op_expenditure_per_ATM_1999" localSheetId="23">[15]Global!#REF!</definedName>
    <definedName name="net_op_expenditure_per_ATM_1999" localSheetId="5">[15]Global!#REF!</definedName>
    <definedName name="net_op_expenditure_per_ATM_1999" localSheetId="26">[15]Global!#REF!</definedName>
    <definedName name="net_op_expenditure_per_ATM_1999" localSheetId="9">[15]Global!#REF!</definedName>
    <definedName name="net_op_expenditure_per_ATM_1999" localSheetId="2">[15]Global!#REF!</definedName>
    <definedName name="net_op_expenditure_per_ATM_1999" localSheetId="29">[15]Global!#REF!</definedName>
    <definedName name="net_op_expenditure_per_ATM_1999">[15]Global!#REF!</definedName>
    <definedName name="net_op_expenditure_per_ATM_2000" localSheetId="4">[15]Global!#REF!</definedName>
    <definedName name="net_op_expenditure_per_ATM_2000" localSheetId="16">[15]Global!#REF!</definedName>
    <definedName name="net_op_expenditure_per_ATM_2000" localSheetId="23">[15]Global!#REF!</definedName>
    <definedName name="net_op_expenditure_per_ATM_2000" localSheetId="5">[15]Global!#REF!</definedName>
    <definedName name="net_op_expenditure_per_ATM_2000" localSheetId="26">[15]Global!#REF!</definedName>
    <definedName name="net_op_expenditure_per_ATM_2000" localSheetId="9">[15]Global!#REF!</definedName>
    <definedName name="net_op_expenditure_per_ATM_2000" localSheetId="2">[15]Global!#REF!</definedName>
    <definedName name="net_op_expenditure_per_ATM_2000" localSheetId="29">[15]Global!#REF!</definedName>
    <definedName name="net_op_expenditure_per_ATM_2000">[15]Global!#REF!</definedName>
    <definedName name="net_op_expenditure_per_ATM_2001" localSheetId="4">[15]Global!#REF!</definedName>
    <definedName name="net_op_expenditure_per_ATM_2001" localSheetId="16">[15]Global!#REF!</definedName>
    <definedName name="net_op_expenditure_per_ATM_2001" localSheetId="23">[15]Global!#REF!</definedName>
    <definedName name="net_op_expenditure_per_ATM_2001" localSheetId="5">[15]Global!#REF!</definedName>
    <definedName name="net_op_expenditure_per_ATM_2001" localSheetId="26">[15]Global!#REF!</definedName>
    <definedName name="net_op_expenditure_per_ATM_2001" localSheetId="9">[15]Global!#REF!</definedName>
    <definedName name="net_op_expenditure_per_ATM_2001" localSheetId="2">[15]Global!#REF!</definedName>
    <definedName name="net_op_expenditure_per_ATM_2001" localSheetId="29">[15]Global!#REF!</definedName>
    <definedName name="net_op_expenditure_per_ATM_2001">[15]Global!#REF!</definedName>
    <definedName name="net_op_expenditure_per_ATM_2002" localSheetId="4">[15]Global!#REF!</definedName>
    <definedName name="net_op_expenditure_per_ATM_2002" localSheetId="16">[15]Global!#REF!</definedName>
    <definedName name="net_op_expenditure_per_ATM_2002" localSheetId="23">[15]Global!#REF!</definedName>
    <definedName name="net_op_expenditure_per_ATM_2002" localSheetId="5">[15]Global!#REF!</definedName>
    <definedName name="net_op_expenditure_per_ATM_2002" localSheetId="26">[15]Global!#REF!</definedName>
    <definedName name="net_op_expenditure_per_ATM_2002" localSheetId="9">[15]Global!#REF!</definedName>
    <definedName name="net_op_expenditure_per_ATM_2002" localSheetId="2">[15]Global!#REF!</definedName>
    <definedName name="net_op_expenditure_per_ATM_2002" localSheetId="29">[15]Global!#REF!</definedName>
    <definedName name="net_op_expenditure_per_ATM_2002">[15]Global!#REF!</definedName>
    <definedName name="net_op_expenditure_per_ATM_2003" localSheetId="4">[15]Global!#REF!</definedName>
    <definedName name="net_op_expenditure_per_ATM_2003" localSheetId="16">[15]Global!#REF!</definedName>
    <definedName name="net_op_expenditure_per_ATM_2003" localSheetId="23">[15]Global!#REF!</definedName>
    <definedName name="net_op_expenditure_per_ATM_2003" localSheetId="5">[15]Global!#REF!</definedName>
    <definedName name="net_op_expenditure_per_ATM_2003" localSheetId="26">[15]Global!#REF!</definedName>
    <definedName name="net_op_expenditure_per_ATM_2003" localSheetId="9">[15]Global!#REF!</definedName>
    <definedName name="net_op_expenditure_per_ATM_2003" localSheetId="2">[15]Global!#REF!</definedName>
    <definedName name="net_op_expenditure_per_ATM_2003" localSheetId="29">[15]Global!#REF!</definedName>
    <definedName name="net_op_expenditure_per_ATM_2003">[15]Global!#REF!</definedName>
    <definedName name="net_op_expenditure_per_ATM_2004" localSheetId="4">[15]Global!#REF!</definedName>
    <definedName name="net_op_expenditure_per_ATM_2004" localSheetId="16">[15]Global!#REF!</definedName>
    <definedName name="net_op_expenditure_per_ATM_2004" localSheetId="23">[15]Global!#REF!</definedName>
    <definedName name="net_op_expenditure_per_ATM_2004" localSheetId="5">[15]Global!#REF!</definedName>
    <definedName name="net_op_expenditure_per_ATM_2004" localSheetId="26">[15]Global!#REF!</definedName>
    <definedName name="net_op_expenditure_per_ATM_2004" localSheetId="9">[15]Global!#REF!</definedName>
    <definedName name="net_op_expenditure_per_ATM_2004" localSheetId="2">[15]Global!#REF!</definedName>
    <definedName name="net_op_expenditure_per_ATM_2004" localSheetId="29">[15]Global!#REF!</definedName>
    <definedName name="net_op_expenditure_per_ATM_2004">[15]Global!#REF!</definedName>
    <definedName name="net_op_expenditure_per_ATM_2005" localSheetId="4">[15]Global!#REF!</definedName>
    <definedName name="net_op_expenditure_per_ATM_2005" localSheetId="16">[15]Global!#REF!</definedName>
    <definedName name="net_op_expenditure_per_ATM_2005" localSheetId="23">[15]Global!#REF!</definedName>
    <definedName name="net_op_expenditure_per_ATM_2005" localSheetId="5">[15]Global!#REF!</definedName>
    <definedName name="net_op_expenditure_per_ATM_2005" localSheetId="26">[15]Global!#REF!</definedName>
    <definedName name="net_op_expenditure_per_ATM_2005" localSheetId="9">[15]Global!#REF!</definedName>
    <definedName name="net_op_expenditure_per_ATM_2005" localSheetId="2">[15]Global!#REF!</definedName>
    <definedName name="net_op_expenditure_per_ATM_2005" localSheetId="29">[15]Global!#REF!</definedName>
    <definedName name="net_op_expenditure_per_ATM_2005">[15]Global!#REF!</definedName>
    <definedName name="net_op_expenditure_per_ATM_2006" localSheetId="4">[15]Global!#REF!</definedName>
    <definedName name="net_op_expenditure_per_ATM_2006" localSheetId="16">[15]Global!#REF!</definedName>
    <definedName name="net_op_expenditure_per_ATM_2006" localSheetId="23">[15]Global!#REF!</definedName>
    <definedName name="net_op_expenditure_per_ATM_2006" localSheetId="5">[15]Global!#REF!</definedName>
    <definedName name="net_op_expenditure_per_ATM_2006" localSheetId="26">[15]Global!#REF!</definedName>
    <definedName name="net_op_expenditure_per_ATM_2006" localSheetId="9">[15]Global!#REF!</definedName>
    <definedName name="net_op_expenditure_per_ATM_2006" localSheetId="2">[15]Global!#REF!</definedName>
    <definedName name="net_op_expenditure_per_ATM_2006" localSheetId="29">[15]Global!#REF!</definedName>
    <definedName name="net_op_expenditure_per_ATM_2006">[15]Global!#REF!</definedName>
    <definedName name="net_op_expenditure_per_ATM_2007" localSheetId="4">[15]Global!#REF!</definedName>
    <definedName name="net_op_expenditure_per_ATM_2007" localSheetId="16">[15]Global!#REF!</definedName>
    <definedName name="net_op_expenditure_per_ATM_2007" localSheetId="23">[15]Global!#REF!</definedName>
    <definedName name="net_op_expenditure_per_ATM_2007" localSheetId="5">[15]Global!#REF!</definedName>
    <definedName name="net_op_expenditure_per_ATM_2007" localSheetId="26">[15]Global!#REF!</definedName>
    <definedName name="net_op_expenditure_per_ATM_2007" localSheetId="9">[15]Global!#REF!</definedName>
    <definedName name="net_op_expenditure_per_ATM_2007" localSheetId="2">[15]Global!#REF!</definedName>
    <definedName name="net_op_expenditure_per_ATM_2007" localSheetId="29">[15]Global!#REF!</definedName>
    <definedName name="net_op_expenditure_per_ATM_2007">[15]Global!#REF!</definedName>
    <definedName name="net_op_expenditure_per_ATM_2008" localSheetId="4">[15]Global!#REF!</definedName>
    <definedName name="net_op_expenditure_per_ATM_2008" localSheetId="16">[15]Global!#REF!</definedName>
    <definedName name="net_op_expenditure_per_ATM_2008" localSheetId="23">[15]Global!#REF!</definedName>
    <definedName name="net_op_expenditure_per_ATM_2008" localSheetId="5">[15]Global!#REF!</definedName>
    <definedName name="net_op_expenditure_per_ATM_2008" localSheetId="26">[15]Global!#REF!</definedName>
    <definedName name="net_op_expenditure_per_ATM_2008" localSheetId="9">[15]Global!#REF!</definedName>
    <definedName name="net_op_expenditure_per_ATM_2008" localSheetId="2">[15]Global!#REF!</definedName>
    <definedName name="net_op_expenditure_per_ATM_2008" localSheetId="29">[15]Global!#REF!</definedName>
    <definedName name="net_op_expenditure_per_ATM_2008">[15]Global!#REF!</definedName>
    <definedName name="net_op_expenditure_per_ATM_2009" localSheetId="4">[15]Global!#REF!</definedName>
    <definedName name="net_op_expenditure_per_ATM_2009" localSheetId="16">[15]Global!#REF!</definedName>
    <definedName name="net_op_expenditure_per_ATM_2009" localSheetId="23">[15]Global!#REF!</definedName>
    <definedName name="net_op_expenditure_per_ATM_2009" localSheetId="5">[15]Global!#REF!</definedName>
    <definedName name="net_op_expenditure_per_ATM_2009" localSheetId="26">[15]Global!#REF!</definedName>
    <definedName name="net_op_expenditure_per_ATM_2009" localSheetId="9">[15]Global!#REF!</definedName>
    <definedName name="net_op_expenditure_per_ATM_2009" localSheetId="2">[15]Global!#REF!</definedName>
    <definedName name="net_op_expenditure_per_ATM_2009" localSheetId="29">[15]Global!#REF!</definedName>
    <definedName name="net_op_expenditure_per_ATM_2009">[15]Global!#REF!</definedName>
    <definedName name="net_op_expenditure_per_ATM_2010" localSheetId="4">[15]Global!#REF!</definedName>
    <definedName name="net_op_expenditure_per_ATM_2010" localSheetId="16">[15]Global!#REF!</definedName>
    <definedName name="net_op_expenditure_per_ATM_2010" localSheetId="23">[15]Global!#REF!</definedName>
    <definedName name="net_op_expenditure_per_ATM_2010" localSheetId="5">[15]Global!#REF!</definedName>
    <definedName name="net_op_expenditure_per_ATM_2010" localSheetId="26">[15]Global!#REF!</definedName>
    <definedName name="net_op_expenditure_per_ATM_2010" localSheetId="9">[15]Global!#REF!</definedName>
    <definedName name="net_op_expenditure_per_ATM_2010" localSheetId="2">[15]Global!#REF!</definedName>
    <definedName name="net_op_expenditure_per_ATM_2010" localSheetId="29">[15]Global!#REF!</definedName>
    <definedName name="net_op_expenditure_per_ATM_2010">[15]Global!#REF!</definedName>
    <definedName name="net_op_expenditure_per_ATM_comm" localSheetId="4">[15]Global!#REF!</definedName>
    <definedName name="net_op_expenditure_per_ATM_comm" localSheetId="16">[15]Global!#REF!</definedName>
    <definedName name="net_op_expenditure_per_ATM_comm" localSheetId="23">[15]Global!#REF!</definedName>
    <definedName name="net_op_expenditure_per_ATM_comm" localSheetId="5">[15]Global!#REF!</definedName>
    <definedName name="net_op_expenditure_per_ATM_comm" localSheetId="26">[15]Global!#REF!</definedName>
    <definedName name="net_op_expenditure_per_ATM_comm" localSheetId="9">[15]Global!#REF!</definedName>
    <definedName name="net_op_expenditure_per_ATM_comm" localSheetId="2">[15]Global!#REF!</definedName>
    <definedName name="net_op_expenditure_per_ATM_comm" localSheetId="29">[15]Global!#REF!</definedName>
    <definedName name="net_op_expenditure_per_ATM_comm">[15]Global!#REF!</definedName>
    <definedName name="net_op_expenditure_per_RPK_1985" localSheetId="4">[15]Global!#REF!</definedName>
    <definedName name="net_op_expenditure_per_RPK_1985" localSheetId="16">[15]Global!#REF!</definedName>
    <definedName name="net_op_expenditure_per_RPK_1985" localSheetId="23">[15]Global!#REF!</definedName>
    <definedName name="net_op_expenditure_per_RPK_1985" localSheetId="5">[15]Global!#REF!</definedName>
    <definedName name="net_op_expenditure_per_RPK_1985" localSheetId="26">[15]Global!#REF!</definedName>
    <definedName name="net_op_expenditure_per_RPK_1985" localSheetId="9">[15]Global!#REF!</definedName>
    <definedName name="net_op_expenditure_per_RPK_1985" localSheetId="2">[15]Global!#REF!</definedName>
    <definedName name="net_op_expenditure_per_RPK_1985" localSheetId="29">[15]Global!#REF!</definedName>
    <definedName name="net_op_expenditure_per_RPK_1985">[15]Global!#REF!</definedName>
    <definedName name="net_op_expenditure_per_RPK_1986" localSheetId="4">[15]Global!#REF!</definedName>
    <definedName name="net_op_expenditure_per_RPK_1986" localSheetId="16">[15]Global!#REF!</definedName>
    <definedName name="net_op_expenditure_per_RPK_1986" localSheetId="23">[15]Global!#REF!</definedName>
    <definedName name="net_op_expenditure_per_RPK_1986" localSheetId="5">[15]Global!#REF!</definedName>
    <definedName name="net_op_expenditure_per_RPK_1986" localSheetId="26">[15]Global!#REF!</definedName>
    <definedName name="net_op_expenditure_per_RPK_1986" localSheetId="9">[15]Global!#REF!</definedName>
    <definedName name="net_op_expenditure_per_RPK_1986" localSheetId="2">[15]Global!#REF!</definedName>
    <definedName name="net_op_expenditure_per_RPK_1986" localSheetId="29">[15]Global!#REF!</definedName>
    <definedName name="net_op_expenditure_per_RPK_1986">[15]Global!#REF!</definedName>
    <definedName name="net_op_expenditure_per_RPK_1987" localSheetId="4">[15]Global!#REF!</definedName>
    <definedName name="net_op_expenditure_per_RPK_1987" localSheetId="16">[15]Global!#REF!</definedName>
    <definedName name="net_op_expenditure_per_RPK_1987" localSheetId="23">[15]Global!#REF!</definedName>
    <definedName name="net_op_expenditure_per_RPK_1987" localSheetId="5">[15]Global!#REF!</definedName>
    <definedName name="net_op_expenditure_per_RPK_1987" localSheetId="26">[15]Global!#REF!</definedName>
    <definedName name="net_op_expenditure_per_RPK_1987" localSheetId="9">[15]Global!#REF!</definedName>
    <definedName name="net_op_expenditure_per_RPK_1987" localSheetId="2">[15]Global!#REF!</definedName>
    <definedName name="net_op_expenditure_per_RPK_1987" localSheetId="29">[15]Global!#REF!</definedName>
    <definedName name="net_op_expenditure_per_RPK_1987">[15]Global!#REF!</definedName>
    <definedName name="net_op_expenditure_per_RPK_1988" localSheetId="4">[15]Global!#REF!</definedName>
    <definedName name="net_op_expenditure_per_RPK_1988" localSheetId="16">[15]Global!#REF!</definedName>
    <definedName name="net_op_expenditure_per_RPK_1988" localSheetId="23">[15]Global!#REF!</definedName>
    <definedName name="net_op_expenditure_per_RPK_1988" localSheetId="5">[15]Global!#REF!</definedName>
    <definedName name="net_op_expenditure_per_RPK_1988" localSheetId="26">[15]Global!#REF!</definedName>
    <definedName name="net_op_expenditure_per_RPK_1988" localSheetId="9">[15]Global!#REF!</definedName>
    <definedName name="net_op_expenditure_per_RPK_1988" localSheetId="2">[15]Global!#REF!</definedName>
    <definedName name="net_op_expenditure_per_RPK_1988" localSheetId="29">[15]Global!#REF!</definedName>
    <definedName name="net_op_expenditure_per_RPK_1988">[15]Global!#REF!</definedName>
    <definedName name="net_op_expenditure_per_RPK_1989" localSheetId="4">[15]Global!#REF!</definedName>
    <definedName name="net_op_expenditure_per_RPK_1989" localSheetId="16">[15]Global!#REF!</definedName>
    <definedName name="net_op_expenditure_per_RPK_1989" localSheetId="23">[15]Global!#REF!</definedName>
    <definedName name="net_op_expenditure_per_RPK_1989" localSheetId="5">[15]Global!#REF!</definedName>
    <definedName name="net_op_expenditure_per_RPK_1989" localSheetId="26">[15]Global!#REF!</definedName>
    <definedName name="net_op_expenditure_per_RPK_1989" localSheetId="9">[15]Global!#REF!</definedName>
    <definedName name="net_op_expenditure_per_RPK_1989" localSheetId="2">[15]Global!#REF!</definedName>
    <definedName name="net_op_expenditure_per_RPK_1989" localSheetId="29">[15]Global!#REF!</definedName>
    <definedName name="net_op_expenditure_per_RPK_1989">[15]Global!#REF!</definedName>
    <definedName name="net_op_expenditure_per_RPK_1990" localSheetId="4">[15]Global!#REF!</definedName>
    <definedName name="net_op_expenditure_per_RPK_1990" localSheetId="16">[15]Global!#REF!</definedName>
    <definedName name="net_op_expenditure_per_RPK_1990" localSheetId="23">[15]Global!#REF!</definedName>
    <definedName name="net_op_expenditure_per_RPK_1990" localSheetId="5">[15]Global!#REF!</definedName>
    <definedName name="net_op_expenditure_per_RPK_1990" localSheetId="26">[15]Global!#REF!</definedName>
    <definedName name="net_op_expenditure_per_RPK_1990" localSheetId="9">[15]Global!#REF!</definedName>
    <definedName name="net_op_expenditure_per_RPK_1990" localSheetId="2">[15]Global!#REF!</definedName>
    <definedName name="net_op_expenditure_per_RPK_1990" localSheetId="29">[15]Global!#REF!</definedName>
    <definedName name="net_op_expenditure_per_RPK_1990">[15]Global!#REF!</definedName>
    <definedName name="net_op_expenditure_per_RPK_1991" localSheetId="4">[15]Global!#REF!</definedName>
    <definedName name="net_op_expenditure_per_RPK_1991" localSheetId="16">[15]Global!#REF!</definedName>
    <definedName name="net_op_expenditure_per_RPK_1991" localSheetId="23">[15]Global!#REF!</definedName>
    <definedName name="net_op_expenditure_per_RPK_1991" localSheetId="5">[15]Global!#REF!</definedName>
    <definedName name="net_op_expenditure_per_RPK_1991" localSheetId="26">[15]Global!#REF!</definedName>
    <definedName name="net_op_expenditure_per_RPK_1991" localSheetId="9">[15]Global!#REF!</definedName>
    <definedName name="net_op_expenditure_per_RPK_1991" localSheetId="2">[15]Global!#REF!</definedName>
    <definedName name="net_op_expenditure_per_RPK_1991" localSheetId="29">[15]Global!#REF!</definedName>
    <definedName name="net_op_expenditure_per_RPK_1991">[15]Global!#REF!</definedName>
    <definedName name="net_op_expenditure_per_RPK_1992" localSheetId="4">[15]Global!#REF!</definedName>
    <definedName name="net_op_expenditure_per_RPK_1992" localSheetId="16">[15]Global!#REF!</definedName>
    <definedName name="net_op_expenditure_per_RPK_1992" localSheetId="23">[15]Global!#REF!</definedName>
    <definedName name="net_op_expenditure_per_RPK_1992" localSheetId="5">[15]Global!#REF!</definedName>
    <definedName name="net_op_expenditure_per_RPK_1992" localSheetId="26">[15]Global!#REF!</definedName>
    <definedName name="net_op_expenditure_per_RPK_1992" localSheetId="9">[15]Global!#REF!</definedName>
    <definedName name="net_op_expenditure_per_RPK_1992" localSheetId="2">[15]Global!#REF!</definedName>
    <definedName name="net_op_expenditure_per_RPK_1992" localSheetId="29">[15]Global!#REF!</definedName>
    <definedName name="net_op_expenditure_per_RPK_1992">[15]Global!#REF!</definedName>
    <definedName name="net_op_expenditure_per_RPK_1993" localSheetId="4">[15]Global!#REF!</definedName>
    <definedName name="net_op_expenditure_per_RPK_1993" localSheetId="16">[15]Global!#REF!</definedName>
    <definedName name="net_op_expenditure_per_RPK_1993" localSheetId="23">[15]Global!#REF!</definedName>
    <definedName name="net_op_expenditure_per_RPK_1993" localSheetId="5">[15]Global!#REF!</definedName>
    <definedName name="net_op_expenditure_per_RPK_1993" localSheetId="26">[15]Global!#REF!</definedName>
    <definedName name="net_op_expenditure_per_RPK_1993" localSheetId="9">[15]Global!#REF!</definedName>
    <definedName name="net_op_expenditure_per_RPK_1993" localSheetId="2">[15]Global!#REF!</definedName>
    <definedName name="net_op_expenditure_per_RPK_1993" localSheetId="29">[15]Global!#REF!</definedName>
    <definedName name="net_op_expenditure_per_RPK_1993">[15]Global!#REF!</definedName>
    <definedName name="net_op_expenditure_per_RPK_1994" localSheetId="4">[15]Global!#REF!</definedName>
    <definedName name="net_op_expenditure_per_RPK_1994" localSheetId="16">[15]Global!#REF!</definedName>
    <definedName name="net_op_expenditure_per_RPK_1994" localSheetId="23">[15]Global!#REF!</definedName>
    <definedName name="net_op_expenditure_per_RPK_1994" localSheetId="5">[15]Global!#REF!</definedName>
    <definedName name="net_op_expenditure_per_RPK_1994" localSheetId="26">[15]Global!#REF!</definedName>
    <definedName name="net_op_expenditure_per_RPK_1994" localSheetId="9">[15]Global!#REF!</definedName>
    <definedName name="net_op_expenditure_per_RPK_1994" localSheetId="2">[15]Global!#REF!</definedName>
    <definedName name="net_op_expenditure_per_RPK_1994" localSheetId="29">[15]Global!#REF!</definedName>
    <definedName name="net_op_expenditure_per_RPK_1994">[15]Global!#REF!</definedName>
    <definedName name="net_op_expenditure_per_RPK_1995" localSheetId="4">[15]Global!#REF!</definedName>
    <definedName name="net_op_expenditure_per_RPK_1995" localSheetId="16">[15]Global!#REF!</definedName>
    <definedName name="net_op_expenditure_per_RPK_1995" localSheetId="23">[15]Global!#REF!</definedName>
    <definedName name="net_op_expenditure_per_RPK_1995" localSheetId="5">[15]Global!#REF!</definedName>
    <definedName name="net_op_expenditure_per_RPK_1995" localSheetId="26">[15]Global!#REF!</definedName>
    <definedName name="net_op_expenditure_per_RPK_1995" localSheetId="9">[15]Global!#REF!</definedName>
    <definedName name="net_op_expenditure_per_RPK_1995" localSheetId="2">[15]Global!#REF!</definedName>
    <definedName name="net_op_expenditure_per_RPK_1995" localSheetId="29">[15]Global!#REF!</definedName>
    <definedName name="net_op_expenditure_per_RPK_1995">[15]Global!#REF!</definedName>
    <definedName name="net_op_expenditure_per_RPK_1996" localSheetId="4">[15]Global!#REF!</definedName>
    <definedName name="net_op_expenditure_per_RPK_1996" localSheetId="16">[15]Global!#REF!</definedName>
    <definedName name="net_op_expenditure_per_RPK_1996" localSheetId="23">[15]Global!#REF!</definedName>
    <definedName name="net_op_expenditure_per_RPK_1996" localSheetId="5">[15]Global!#REF!</definedName>
    <definedName name="net_op_expenditure_per_RPK_1996" localSheetId="26">[15]Global!#REF!</definedName>
    <definedName name="net_op_expenditure_per_RPK_1996" localSheetId="9">[15]Global!#REF!</definedName>
    <definedName name="net_op_expenditure_per_RPK_1996" localSheetId="2">[15]Global!#REF!</definedName>
    <definedName name="net_op_expenditure_per_RPK_1996" localSheetId="29">[15]Global!#REF!</definedName>
    <definedName name="net_op_expenditure_per_RPK_1996">[15]Global!#REF!</definedName>
    <definedName name="net_op_expenditure_per_RPK_1997" localSheetId="4">[15]Global!#REF!</definedName>
    <definedName name="net_op_expenditure_per_RPK_1997" localSheetId="16">[15]Global!#REF!</definedName>
    <definedName name="net_op_expenditure_per_RPK_1997" localSheetId="23">[15]Global!#REF!</definedName>
    <definedName name="net_op_expenditure_per_RPK_1997" localSheetId="5">[15]Global!#REF!</definedName>
    <definedName name="net_op_expenditure_per_RPK_1997" localSheetId="26">[15]Global!#REF!</definedName>
    <definedName name="net_op_expenditure_per_RPK_1997" localSheetId="9">[15]Global!#REF!</definedName>
    <definedName name="net_op_expenditure_per_RPK_1997" localSheetId="2">[15]Global!#REF!</definedName>
    <definedName name="net_op_expenditure_per_RPK_1997" localSheetId="29">[15]Global!#REF!</definedName>
    <definedName name="net_op_expenditure_per_RPK_1997">[15]Global!#REF!</definedName>
    <definedName name="net_op_expenditure_per_RPK_1998" localSheetId="4">[15]Global!#REF!</definedName>
    <definedName name="net_op_expenditure_per_RPK_1998" localSheetId="16">[15]Global!#REF!</definedName>
    <definedName name="net_op_expenditure_per_RPK_1998" localSheetId="23">[15]Global!#REF!</definedName>
    <definedName name="net_op_expenditure_per_RPK_1998" localSheetId="5">[15]Global!#REF!</definedName>
    <definedName name="net_op_expenditure_per_RPK_1998" localSheetId="26">[15]Global!#REF!</definedName>
    <definedName name="net_op_expenditure_per_RPK_1998" localSheetId="9">[15]Global!#REF!</definedName>
    <definedName name="net_op_expenditure_per_RPK_1998" localSheetId="2">[15]Global!#REF!</definedName>
    <definedName name="net_op_expenditure_per_RPK_1998" localSheetId="29">[15]Global!#REF!</definedName>
    <definedName name="net_op_expenditure_per_RPK_1998">[15]Global!#REF!</definedName>
    <definedName name="net_op_expenditure_per_RPK_1999" localSheetId="4">[15]Global!#REF!</definedName>
    <definedName name="net_op_expenditure_per_RPK_1999" localSheetId="16">[15]Global!#REF!</definedName>
    <definedName name="net_op_expenditure_per_RPK_1999" localSheetId="23">[15]Global!#REF!</definedName>
    <definedName name="net_op_expenditure_per_RPK_1999" localSheetId="5">[15]Global!#REF!</definedName>
    <definedName name="net_op_expenditure_per_RPK_1999" localSheetId="26">[15]Global!#REF!</definedName>
    <definedName name="net_op_expenditure_per_RPK_1999" localSheetId="9">[15]Global!#REF!</definedName>
    <definedName name="net_op_expenditure_per_RPK_1999" localSheetId="2">[15]Global!#REF!</definedName>
    <definedName name="net_op_expenditure_per_RPK_1999" localSheetId="29">[15]Global!#REF!</definedName>
    <definedName name="net_op_expenditure_per_RPK_1999">[15]Global!#REF!</definedName>
    <definedName name="net_op_expenditure_per_RPK_2000" localSheetId="4">[15]Global!#REF!</definedName>
    <definedName name="net_op_expenditure_per_RPK_2000" localSheetId="16">[15]Global!#REF!</definedName>
    <definedName name="net_op_expenditure_per_RPK_2000" localSheetId="23">[15]Global!#REF!</definedName>
    <definedName name="net_op_expenditure_per_RPK_2000" localSheetId="5">[15]Global!#REF!</definedName>
    <definedName name="net_op_expenditure_per_RPK_2000" localSheetId="26">[15]Global!#REF!</definedName>
    <definedName name="net_op_expenditure_per_RPK_2000" localSheetId="9">[15]Global!#REF!</definedName>
    <definedName name="net_op_expenditure_per_RPK_2000" localSheetId="2">[15]Global!#REF!</definedName>
    <definedName name="net_op_expenditure_per_RPK_2000" localSheetId="29">[15]Global!#REF!</definedName>
    <definedName name="net_op_expenditure_per_RPK_2000">[15]Global!#REF!</definedName>
    <definedName name="net_op_expenditure_per_RPK_2001" localSheetId="4">[15]Global!#REF!</definedName>
    <definedName name="net_op_expenditure_per_RPK_2001" localSheetId="16">[15]Global!#REF!</definedName>
    <definedName name="net_op_expenditure_per_RPK_2001" localSheetId="23">[15]Global!#REF!</definedName>
    <definedName name="net_op_expenditure_per_RPK_2001" localSheetId="5">[15]Global!#REF!</definedName>
    <definedName name="net_op_expenditure_per_RPK_2001" localSheetId="26">[15]Global!#REF!</definedName>
    <definedName name="net_op_expenditure_per_RPK_2001" localSheetId="9">[15]Global!#REF!</definedName>
    <definedName name="net_op_expenditure_per_RPK_2001" localSheetId="2">[15]Global!#REF!</definedName>
    <definedName name="net_op_expenditure_per_RPK_2001" localSheetId="29">[15]Global!#REF!</definedName>
    <definedName name="net_op_expenditure_per_RPK_2001">[15]Global!#REF!</definedName>
    <definedName name="net_op_expenditure_per_RPK_2002" localSheetId="4">[15]Global!#REF!</definedName>
    <definedName name="net_op_expenditure_per_RPK_2002" localSheetId="16">[15]Global!#REF!</definedName>
    <definedName name="net_op_expenditure_per_RPK_2002" localSheetId="23">[15]Global!#REF!</definedName>
    <definedName name="net_op_expenditure_per_RPK_2002" localSheetId="5">[15]Global!#REF!</definedName>
    <definedName name="net_op_expenditure_per_RPK_2002" localSheetId="26">[15]Global!#REF!</definedName>
    <definedName name="net_op_expenditure_per_RPK_2002" localSheetId="9">[15]Global!#REF!</definedName>
    <definedName name="net_op_expenditure_per_RPK_2002" localSheetId="2">[15]Global!#REF!</definedName>
    <definedName name="net_op_expenditure_per_RPK_2002" localSheetId="29">[15]Global!#REF!</definedName>
    <definedName name="net_op_expenditure_per_RPK_2002">[15]Global!#REF!</definedName>
    <definedName name="net_op_expenditure_per_RPK_2003" localSheetId="4">[15]Global!#REF!</definedName>
    <definedName name="net_op_expenditure_per_RPK_2003" localSheetId="16">[15]Global!#REF!</definedName>
    <definedName name="net_op_expenditure_per_RPK_2003" localSheetId="23">[15]Global!#REF!</definedName>
    <definedName name="net_op_expenditure_per_RPK_2003" localSheetId="5">[15]Global!#REF!</definedName>
    <definedName name="net_op_expenditure_per_RPK_2003" localSheetId="26">[15]Global!#REF!</definedName>
    <definedName name="net_op_expenditure_per_RPK_2003" localSheetId="9">[15]Global!#REF!</definedName>
    <definedName name="net_op_expenditure_per_RPK_2003" localSheetId="2">[15]Global!#REF!</definedName>
    <definedName name="net_op_expenditure_per_RPK_2003" localSheetId="29">[15]Global!#REF!</definedName>
    <definedName name="net_op_expenditure_per_RPK_2003">[15]Global!#REF!</definedName>
    <definedName name="net_op_expenditure_per_RPK_2004" localSheetId="4">[15]Global!#REF!</definedName>
    <definedName name="net_op_expenditure_per_RPK_2004" localSheetId="16">[15]Global!#REF!</definedName>
    <definedName name="net_op_expenditure_per_RPK_2004" localSheetId="23">[15]Global!#REF!</definedName>
    <definedName name="net_op_expenditure_per_RPK_2004" localSheetId="5">[15]Global!#REF!</definedName>
    <definedName name="net_op_expenditure_per_RPK_2004" localSheetId="26">[15]Global!#REF!</definedName>
    <definedName name="net_op_expenditure_per_RPK_2004" localSheetId="9">[15]Global!#REF!</definedName>
    <definedName name="net_op_expenditure_per_RPK_2004" localSheetId="2">[15]Global!#REF!</definedName>
    <definedName name="net_op_expenditure_per_RPK_2004" localSheetId="29">[15]Global!#REF!</definedName>
    <definedName name="net_op_expenditure_per_RPK_2004">[15]Global!#REF!</definedName>
    <definedName name="net_op_expenditure_per_RPK_2005" localSheetId="4">[15]Global!#REF!</definedName>
    <definedName name="net_op_expenditure_per_RPK_2005" localSheetId="16">[15]Global!#REF!</definedName>
    <definedName name="net_op_expenditure_per_RPK_2005" localSheetId="23">[15]Global!#REF!</definedName>
    <definedName name="net_op_expenditure_per_RPK_2005" localSheetId="5">[15]Global!#REF!</definedName>
    <definedName name="net_op_expenditure_per_RPK_2005" localSheetId="26">[15]Global!#REF!</definedName>
    <definedName name="net_op_expenditure_per_RPK_2005" localSheetId="9">[15]Global!#REF!</definedName>
    <definedName name="net_op_expenditure_per_RPK_2005" localSheetId="2">[15]Global!#REF!</definedName>
    <definedName name="net_op_expenditure_per_RPK_2005" localSheetId="29">[15]Global!#REF!</definedName>
    <definedName name="net_op_expenditure_per_RPK_2005">[15]Global!#REF!</definedName>
    <definedName name="net_op_expenditure_per_RPK_2006" localSheetId="4">[15]Global!#REF!</definedName>
    <definedName name="net_op_expenditure_per_RPK_2006" localSheetId="16">[15]Global!#REF!</definedName>
    <definedName name="net_op_expenditure_per_RPK_2006" localSheetId="23">[15]Global!#REF!</definedName>
    <definedName name="net_op_expenditure_per_RPK_2006" localSheetId="5">[15]Global!#REF!</definedName>
    <definedName name="net_op_expenditure_per_RPK_2006" localSheetId="26">[15]Global!#REF!</definedName>
    <definedName name="net_op_expenditure_per_RPK_2006" localSheetId="9">[15]Global!#REF!</definedName>
    <definedName name="net_op_expenditure_per_RPK_2006" localSheetId="2">[15]Global!#REF!</definedName>
    <definedName name="net_op_expenditure_per_RPK_2006" localSheetId="29">[15]Global!#REF!</definedName>
    <definedName name="net_op_expenditure_per_RPK_2006">[15]Global!#REF!</definedName>
    <definedName name="net_op_expenditure_per_RPK_2007" localSheetId="4">[15]Global!#REF!</definedName>
    <definedName name="net_op_expenditure_per_RPK_2007" localSheetId="16">[15]Global!#REF!</definedName>
    <definedName name="net_op_expenditure_per_RPK_2007" localSheetId="23">[15]Global!#REF!</definedName>
    <definedName name="net_op_expenditure_per_RPK_2007" localSheetId="5">[15]Global!#REF!</definedName>
    <definedName name="net_op_expenditure_per_RPK_2007" localSheetId="26">[15]Global!#REF!</definedName>
    <definedName name="net_op_expenditure_per_RPK_2007" localSheetId="9">[15]Global!#REF!</definedName>
    <definedName name="net_op_expenditure_per_RPK_2007" localSheetId="2">[15]Global!#REF!</definedName>
    <definedName name="net_op_expenditure_per_RPK_2007" localSheetId="29">[15]Global!#REF!</definedName>
    <definedName name="net_op_expenditure_per_RPK_2007">[15]Global!#REF!</definedName>
    <definedName name="net_op_expenditure_per_RPK_2008" localSheetId="4">[15]Global!#REF!</definedName>
    <definedName name="net_op_expenditure_per_RPK_2008" localSheetId="16">[15]Global!#REF!</definedName>
    <definedName name="net_op_expenditure_per_RPK_2008" localSheetId="23">[15]Global!#REF!</definedName>
    <definedName name="net_op_expenditure_per_RPK_2008" localSheetId="5">[15]Global!#REF!</definedName>
    <definedName name="net_op_expenditure_per_RPK_2008" localSheetId="26">[15]Global!#REF!</definedName>
    <definedName name="net_op_expenditure_per_RPK_2008" localSheetId="9">[15]Global!#REF!</definedName>
    <definedName name="net_op_expenditure_per_RPK_2008" localSheetId="2">[15]Global!#REF!</definedName>
    <definedName name="net_op_expenditure_per_RPK_2008" localSheetId="29">[15]Global!#REF!</definedName>
    <definedName name="net_op_expenditure_per_RPK_2008">[15]Global!#REF!</definedName>
    <definedName name="net_op_expenditure_per_RPK_2009" localSheetId="4">[15]Global!#REF!</definedName>
    <definedName name="net_op_expenditure_per_RPK_2009" localSheetId="16">[15]Global!#REF!</definedName>
    <definedName name="net_op_expenditure_per_RPK_2009" localSheetId="23">[15]Global!#REF!</definedName>
    <definedName name="net_op_expenditure_per_RPK_2009" localSheetId="5">[15]Global!#REF!</definedName>
    <definedName name="net_op_expenditure_per_RPK_2009" localSheetId="26">[15]Global!#REF!</definedName>
    <definedName name="net_op_expenditure_per_RPK_2009" localSheetId="9">[15]Global!#REF!</definedName>
    <definedName name="net_op_expenditure_per_RPK_2009" localSheetId="2">[15]Global!#REF!</definedName>
    <definedName name="net_op_expenditure_per_RPK_2009" localSheetId="29">[15]Global!#REF!</definedName>
    <definedName name="net_op_expenditure_per_RPK_2009">[15]Global!#REF!</definedName>
    <definedName name="net_op_expenditure_per_RPK_2010" localSheetId="4">[15]Global!#REF!</definedName>
    <definedName name="net_op_expenditure_per_RPK_2010" localSheetId="16">[15]Global!#REF!</definedName>
    <definedName name="net_op_expenditure_per_RPK_2010" localSheetId="23">[15]Global!#REF!</definedName>
    <definedName name="net_op_expenditure_per_RPK_2010" localSheetId="5">[15]Global!#REF!</definedName>
    <definedName name="net_op_expenditure_per_RPK_2010" localSheetId="26">[15]Global!#REF!</definedName>
    <definedName name="net_op_expenditure_per_RPK_2010" localSheetId="9">[15]Global!#REF!</definedName>
    <definedName name="net_op_expenditure_per_RPK_2010" localSheetId="2">[15]Global!#REF!</definedName>
    <definedName name="net_op_expenditure_per_RPK_2010" localSheetId="29">[15]Global!#REF!</definedName>
    <definedName name="net_op_expenditure_per_RPK_2010">[15]Global!#REF!</definedName>
    <definedName name="net_op_expenditure_per_RPK_comm" localSheetId="4">[15]Global!#REF!</definedName>
    <definedName name="net_op_expenditure_per_RPK_comm" localSheetId="16">[15]Global!#REF!</definedName>
    <definedName name="net_op_expenditure_per_RPK_comm" localSheetId="23">[15]Global!#REF!</definedName>
    <definedName name="net_op_expenditure_per_RPK_comm" localSheetId="5">[15]Global!#REF!</definedName>
    <definedName name="net_op_expenditure_per_RPK_comm" localSheetId="26">[15]Global!#REF!</definedName>
    <definedName name="net_op_expenditure_per_RPK_comm" localSheetId="9">[15]Global!#REF!</definedName>
    <definedName name="net_op_expenditure_per_RPK_comm" localSheetId="2">[15]Global!#REF!</definedName>
    <definedName name="net_op_expenditure_per_RPK_comm" localSheetId="29">[15]Global!#REF!</definedName>
    <definedName name="net_op_expenditure_per_RPK_comm">[15]Global!#REF!</definedName>
    <definedName name="net_op_expenditure_per_RPM_1985" localSheetId="4">[15]Global!#REF!</definedName>
    <definedName name="net_op_expenditure_per_RPM_1985" localSheetId="16">[15]Global!#REF!</definedName>
    <definedName name="net_op_expenditure_per_RPM_1985" localSheetId="23">[15]Global!#REF!</definedName>
    <definedName name="net_op_expenditure_per_RPM_1985" localSheetId="5">[15]Global!#REF!</definedName>
    <definedName name="net_op_expenditure_per_RPM_1985" localSheetId="26">[15]Global!#REF!</definedName>
    <definedName name="net_op_expenditure_per_RPM_1985" localSheetId="9">[15]Global!#REF!</definedName>
    <definedName name="net_op_expenditure_per_RPM_1985" localSheetId="2">[15]Global!#REF!</definedName>
    <definedName name="net_op_expenditure_per_RPM_1985" localSheetId="29">[15]Global!#REF!</definedName>
    <definedName name="net_op_expenditure_per_RPM_1985">[15]Global!#REF!</definedName>
    <definedName name="net_op_expenditure_per_RPM_1986" localSheetId="4">[15]Global!#REF!</definedName>
    <definedName name="net_op_expenditure_per_RPM_1986" localSheetId="16">[15]Global!#REF!</definedName>
    <definedName name="net_op_expenditure_per_RPM_1986" localSheetId="23">[15]Global!#REF!</definedName>
    <definedName name="net_op_expenditure_per_RPM_1986" localSheetId="5">[15]Global!#REF!</definedName>
    <definedName name="net_op_expenditure_per_RPM_1986" localSheetId="26">[15]Global!#REF!</definedName>
    <definedName name="net_op_expenditure_per_RPM_1986" localSheetId="9">[15]Global!#REF!</definedName>
    <definedName name="net_op_expenditure_per_RPM_1986" localSheetId="2">[15]Global!#REF!</definedName>
    <definedName name="net_op_expenditure_per_RPM_1986" localSheetId="29">[15]Global!#REF!</definedName>
    <definedName name="net_op_expenditure_per_RPM_1986">[15]Global!#REF!</definedName>
    <definedName name="net_op_expenditure_per_RPM_1987" localSheetId="4">[15]Global!#REF!</definedName>
    <definedName name="net_op_expenditure_per_RPM_1987" localSheetId="16">[15]Global!#REF!</definedName>
    <definedName name="net_op_expenditure_per_RPM_1987" localSheetId="23">[15]Global!#REF!</definedName>
    <definedName name="net_op_expenditure_per_RPM_1987" localSheetId="5">[15]Global!#REF!</definedName>
    <definedName name="net_op_expenditure_per_RPM_1987" localSheetId="26">[15]Global!#REF!</definedName>
    <definedName name="net_op_expenditure_per_RPM_1987" localSheetId="9">[15]Global!#REF!</definedName>
    <definedName name="net_op_expenditure_per_RPM_1987" localSheetId="2">[15]Global!#REF!</definedName>
    <definedName name="net_op_expenditure_per_RPM_1987" localSheetId="29">[15]Global!#REF!</definedName>
    <definedName name="net_op_expenditure_per_RPM_1987">[15]Global!#REF!</definedName>
    <definedName name="net_op_expenditure_per_RPM_1988" localSheetId="4">[15]Global!#REF!</definedName>
    <definedName name="net_op_expenditure_per_RPM_1988" localSheetId="16">[15]Global!#REF!</definedName>
    <definedName name="net_op_expenditure_per_RPM_1988" localSheetId="23">[15]Global!#REF!</definedName>
    <definedName name="net_op_expenditure_per_RPM_1988" localSheetId="5">[15]Global!#REF!</definedName>
    <definedName name="net_op_expenditure_per_RPM_1988" localSheetId="26">[15]Global!#REF!</definedName>
    <definedName name="net_op_expenditure_per_RPM_1988" localSheetId="9">[15]Global!#REF!</definedName>
    <definedName name="net_op_expenditure_per_RPM_1988" localSheetId="2">[15]Global!#REF!</definedName>
    <definedName name="net_op_expenditure_per_RPM_1988" localSheetId="29">[15]Global!#REF!</definedName>
    <definedName name="net_op_expenditure_per_RPM_1988">[15]Global!#REF!</definedName>
    <definedName name="net_op_expenditure_per_RPM_1989" localSheetId="4">[15]Global!#REF!</definedName>
    <definedName name="net_op_expenditure_per_RPM_1989" localSheetId="16">[15]Global!#REF!</definedName>
    <definedName name="net_op_expenditure_per_RPM_1989" localSheetId="23">[15]Global!#REF!</definedName>
    <definedName name="net_op_expenditure_per_RPM_1989" localSheetId="5">[15]Global!#REF!</definedName>
    <definedName name="net_op_expenditure_per_RPM_1989" localSheetId="26">[15]Global!#REF!</definedName>
    <definedName name="net_op_expenditure_per_RPM_1989" localSheetId="9">[15]Global!#REF!</definedName>
    <definedName name="net_op_expenditure_per_RPM_1989" localSheetId="2">[15]Global!#REF!</definedName>
    <definedName name="net_op_expenditure_per_RPM_1989" localSheetId="29">[15]Global!#REF!</definedName>
    <definedName name="net_op_expenditure_per_RPM_1989">[15]Global!#REF!</definedName>
    <definedName name="net_op_expenditure_per_RPM_1990" localSheetId="4">[15]Global!#REF!</definedName>
    <definedName name="net_op_expenditure_per_RPM_1990" localSheetId="16">[15]Global!#REF!</definedName>
    <definedName name="net_op_expenditure_per_RPM_1990" localSheetId="23">[15]Global!#REF!</definedName>
    <definedName name="net_op_expenditure_per_RPM_1990" localSheetId="5">[15]Global!#REF!</definedName>
    <definedName name="net_op_expenditure_per_RPM_1990" localSheetId="26">[15]Global!#REF!</definedName>
    <definedName name="net_op_expenditure_per_RPM_1990" localSheetId="9">[15]Global!#REF!</definedName>
    <definedName name="net_op_expenditure_per_RPM_1990" localSheetId="2">[15]Global!#REF!</definedName>
    <definedName name="net_op_expenditure_per_RPM_1990" localSheetId="29">[15]Global!#REF!</definedName>
    <definedName name="net_op_expenditure_per_RPM_1990">[15]Global!#REF!</definedName>
    <definedName name="net_op_expenditure_per_RPM_1991" localSheetId="4">[15]Global!#REF!</definedName>
    <definedName name="net_op_expenditure_per_RPM_1991" localSheetId="16">[15]Global!#REF!</definedName>
    <definedName name="net_op_expenditure_per_RPM_1991" localSheetId="23">[15]Global!#REF!</definedName>
    <definedName name="net_op_expenditure_per_RPM_1991" localSheetId="5">[15]Global!#REF!</definedName>
    <definedName name="net_op_expenditure_per_RPM_1991" localSheetId="26">[15]Global!#REF!</definedName>
    <definedName name="net_op_expenditure_per_RPM_1991" localSheetId="9">[15]Global!#REF!</definedName>
    <definedName name="net_op_expenditure_per_RPM_1991" localSheetId="2">[15]Global!#REF!</definedName>
    <definedName name="net_op_expenditure_per_RPM_1991" localSheetId="29">[15]Global!#REF!</definedName>
    <definedName name="net_op_expenditure_per_RPM_1991">[15]Global!#REF!</definedName>
    <definedName name="net_op_expenditure_per_RPM_1992" localSheetId="4">[15]Global!#REF!</definedName>
    <definedName name="net_op_expenditure_per_RPM_1992" localSheetId="16">[15]Global!#REF!</definedName>
    <definedName name="net_op_expenditure_per_RPM_1992" localSheetId="23">[15]Global!#REF!</definedName>
    <definedName name="net_op_expenditure_per_RPM_1992" localSheetId="5">[15]Global!#REF!</definedName>
    <definedName name="net_op_expenditure_per_RPM_1992" localSheetId="26">[15]Global!#REF!</definedName>
    <definedName name="net_op_expenditure_per_RPM_1992" localSheetId="9">[15]Global!#REF!</definedName>
    <definedName name="net_op_expenditure_per_RPM_1992" localSheetId="2">[15]Global!#REF!</definedName>
    <definedName name="net_op_expenditure_per_RPM_1992" localSheetId="29">[15]Global!#REF!</definedName>
    <definedName name="net_op_expenditure_per_RPM_1992">[15]Global!#REF!</definedName>
    <definedName name="net_op_expenditure_per_RPM_1993" localSheetId="4">[15]Global!#REF!</definedName>
    <definedName name="net_op_expenditure_per_RPM_1993" localSheetId="16">[15]Global!#REF!</definedName>
    <definedName name="net_op_expenditure_per_RPM_1993" localSheetId="23">[15]Global!#REF!</definedName>
    <definedName name="net_op_expenditure_per_RPM_1993" localSheetId="5">[15]Global!#REF!</definedName>
    <definedName name="net_op_expenditure_per_RPM_1993" localSheetId="26">[15]Global!#REF!</definedName>
    <definedName name="net_op_expenditure_per_RPM_1993" localSheetId="9">[15]Global!#REF!</definedName>
    <definedName name="net_op_expenditure_per_RPM_1993" localSheetId="2">[15]Global!#REF!</definedName>
    <definedName name="net_op_expenditure_per_RPM_1993" localSheetId="29">[15]Global!#REF!</definedName>
    <definedName name="net_op_expenditure_per_RPM_1993">[15]Global!#REF!</definedName>
    <definedName name="net_op_expenditure_per_RPM_1994" localSheetId="4">[15]Global!#REF!</definedName>
    <definedName name="net_op_expenditure_per_RPM_1994" localSheetId="16">[15]Global!#REF!</definedName>
    <definedName name="net_op_expenditure_per_RPM_1994" localSheetId="23">[15]Global!#REF!</definedName>
    <definedName name="net_op_expenditure_per_RPM_1994" localSheetId="5">[15]Global!#REF!</definedName>
    <definedName name="net_op_expenditure_per_RPM_1994" localSheetId="26">[15]Global!#REF!</definedName>
    <definedName name="net_op_expenditure_per_RPM_1994" localSheetId="9">[15]Global!#REF!</definedName>
    <definedName name="net_op_expenditure_per_RPM_1994" localSheetId="2">[15]Global!#REF!</definedName>
    <definedName name="net_op_expenditure_per_RPM_1994" localSheetId="29">[15]Global!#REF!</definedName>
    <definedName name="net_op_expenditure_per_RPM_1994">[15]Global!#REF!</definedName>
    <definedName name="net_op_expenditure_per_RPM_1995" localSheetId="4">[15]Global!#REF!</definedName>
    <definedName name="net_op_expenditure_per_RPM_1995" localSheetId="16">[15]Global!#REF!</definedName>
    <definedName name="net_op_expenditure_per_RPM_1995" localSheetId="23">[15]Global!#REF!</definedName>
    <definedName name="net_op_expenditure_per_RPM_1995" localSheetId="5">[15]Global!#REF!</definedName>
    <definedName name="net_op_expenditure_per_RPM_1995" localSheetId="26">[15]Global!#REF!</definedName>
    <definedName name="net_op_expenditure_per_RPM_1995" localSheetId="9">[15]Global!#REF!</definedName>
    <definedName name="net_op_expenditure_per_RPM_1995" localSheetId="2">[15]Global!#REF!</definedName>
    <definedName name="net_op_expenditure_per_RPM_1995" localSheetId="29">[15]Global!#REF!</definedName>
    <definedName name="net_op_expenditure_per_RPM_1995">[15]Global!#REF!</definedName>
    <definedName name="net_op_expenditure_per_RPM_1996" localSheetId="4">[15]Global!#REF!</definedName>
    <definedName name="net_op_expenditure_per_RPM_1996" localSheetId="16">[15]Global!#REF!</definedName>
    <definedName name="net_op_expenditure_per_RPM_1996" localSheetId="23">[15]Global!#REF!</definedName>
    <definedName name="net_op_expenditure_per_RPM_1996" localSheetId="5">[15]Global!#REF!</definedName>
    <definedName name="net_op_expenditure_per_RPM_1996" localSheetId="26">[15]Global!#REF!</definedName>
    <definedName name="net_op_expenditure_per_RPM_1996" localSheetId="9">[15]Global!#REF!</definedName>
    <definedName name="net_op_expenditure_per_RPM_1996" localSheetId="2">[15]Global!#REF!</definedName>
    <definedName name="net_op_expenditure_per_RPM_1996" localSheetId="29">[15]Global!#REF!</definedName>
    <definedName name="net_op_expenditure_per_RPM_1996">[15]Global!#REF!</definedName>
    <definedName name="net_op_expenditure_per_RPM_1997" localSheetId="4">[15]Global!#REF!</definedName>
    <definedName name="net_op_expenditure_per_RPM_1997" localSheetId="16">[15]Global!#REF!</definedName>
    <definedName name="net_op_expenditure_per_RPM_1997" localSheetId="23">[15]Global!#REF!</definedName>
    <definedName name="net_op_expenditure_per_RPM_1997" localSheetId="5">[15]Global!#REF!</definedName>
    <definedName name="net_op_expenditure_per_RPM_1997" localSheetId="26">[15]Global!#REF!</definedName>
    <definedName name="net_op_expenditure_per_RPM_1997" localSheetId="9">[15]Global!#REF!</definedName>
    <definedName name="net_op_expenditure_per_RPM_1997" localSheetId="2">[15]Global!#REF!</definedName>
    <definedName name="net_op_expenditure_per_RPM_1997" localSheetId="29">[15]Global!#REF!</definedName>
    <definedName name="net_op_expenditure_per_RPM_1997">[15]Global!#REF!</definedName>
    <definedName name="net_op_expenditure_per_RPM_1998" localSheetId="4">[15]Global!#REF!</definedName>
    <definedName name="net_op_expenditure_per_RPM_1998" localSheetId="16">[15]Global!#REF!</definedName>
    <definedName name="net_op_expenditure_per_RPM_1998" localSheetId="23">[15]Global!#REF!</definedName>
    <definedName name="net_op_expenditure_per_RPM_1998" localSheetId="5">[15]Global!#REF!</definedName>
    <definedName name="net_op_expenditure_per_RPM_1998" localSheetId="26">[15]Global!#REF!</definedName>
    <definedName name="net_op_expenditure_per_RPM_1998" localSheetId="9">[15]Global!#REF!</definedName>
    <definedName name="net_op_expenditure_per_RPM_1998" localSheetId="2">[15]Global!#REF!</definedName>
    <definedName name="net_op_expenditure_per_RPM_1998" localSheetId="29">[15]Global!#REF!</definedName>
    <definedName name="net_op_expenditure_per_RPM_1998">[15]Global!#REF!</definedName>
    <definedName name="net_op_expenditure_per_RPM_1999" localSheetId="4">[15]Global!#REF!</definedName>
    <definedName name="net_op_expenditure_per_RPM_1999" localSheetId="16">[15]Global!#REF!</definedName>
    <definedName name="net_op_expenditure_per_RPM_1999" localSheetId="23">[15]Global!#REF!</definedName>
    <definedName name="net_op_expenditure_per_RPM_1999" localSheetId="5">[15]Global!#REF!</definedName>
    <definedName name="net_op_expenditure_per_RPM_1999" localSheetId="26">[15]Global!#REF!</definedName>
    <definedName name="net_op_expenditure_per_RPM_1999" localSheetId="9">[15]Global!#REF!</definedName>
    <definedName name="net_op_expenditure_per_RPM_1999" localSheetId="2">[15]Global!#REF!</definedName>
    <definedName name="net_op_expenditure_per_RPM_1999" localSheetId="29">[15]Global!#REF!</definedName>
    <definedName name="net_op_expenditure_per_RPM_1999">[15]Global!#REF!</definedName>
    <definedName name="net_op_expenditure_per_RPM_2000" localSheetId="4">[15]Global!#REF!</definedName>
    <definedName name="net_op_expenditure_per_RPM_2000" localSheetId="16">[15]Global!#REF!</definedName>
    <definedName name="net_op_expenditure_per_RPM_2000" localSheetId="23">[15]Global!#REF!</definedName>
    <definedName name="net_op_expenditure_per_RPM_2000" localSheetId="5">[15]Global!#REF!</definedName>
    <definedName name="net_op_expenditure_per_RPM_2000" localSheetId="26">[15]Global!#REF!</definedName>
    <definedName name="net_op_expenditure_per_RPM_2000" localSheetId="9">[15]Global!#REF!</definedName>
    <definedName name="net_op_expenditure_per_RPM_2000" localSheetId="2">[15]Global!#REF!</definedName>
    <definedName name="net_op_expenditure_per_RPM_2000" localSheetId="29">[15]Global!#REF!</definedName>
    <definedName name="net_op_expenditure_per_RPM_2000">[15]Global!#REF!</definedName>
    <definedName name="net_op_expenditure_per_RPM_2001" localSheetId="4">[15]Global!#REF!</definedName>
    <definedName name="net_op_expenditure_per_RPM_2001" localSheetId="16">[15]Global!#REF!</definedName>
    <definedName name="net_op_expenditure_per_RPM_2001" localSheetId="23">[15]Global!#REF!</definedName>
    <definedName name="net_op_expenditure_per_RPM_2001" localSheetId="5">[15]Global!#REF!</definedName>
    <definedName name="net_op_expenditure_per_RPM_2001" localSheetId="26">[15]Global!#REF!</definedName>
    <definedName name="net_op_expenditure_per_RPM_2001" localSheetId="9">[15]Global!#REF!</definedName>
    <definedName name="net_op_expenditure_per_RPM_2001" localSheetId="2">[15]Global!#REF!</definedName>
    <definedName name="net_op_expenditure_per_RPM_2001" localSheetId="29">[15]Global!#REF!</definedName>
    <definedName name="net_op_expenditure_per_RPM_2001">[15]Global!#REF!</definedName>
    <definedName name="net_op_expenditure_per_RPM_2002" localSheetId="4">[15]Global!#REF!</definedName>
    <definedName name="net_op_expenditure_per_RPM_2002" localSheetId="16">[15]Global!#REF!</definedName>
    <definedName name="net_op_expenditure_per_RPM_2002" localSheetId="23">[15]Global!#REF!</definedName>
    <definedName name="net_op_expenditure_per_RPM_2002" localSheetId="5">[15]Global!#REF!</definedName>
    <definedName name="net_op_expenditure_per_RPM_2002" localSheetId="26">[15]Global!#REF!</definedName>
    <definedName name="net_op_expenditure_per_RPM_2002" localSheetId="9">[15]Global!#REF!</definedName>
    <definedName name="net_op_expenditure_per_RPM_2002" localSheetId="2">[15]Global!#REF!</definedName>
    <definedName name="net_op_expenditure_per_RPM_2002" localSheetId="29">[15]Global!#REF!</definedName>
    <definedName name="net_op_expenditure_per_RPM_2002">[15]Global!#REF!</definedName>
    <definedName name="net_op_expenditure_per_RPM_2003" localSheetId="4">[15]Global!#REF!</definedName>
    <definedName name="net_op_expenditure_per_RPM_2003" localSheetId="16">[15]Global!#REF!</definedName>
    <definedName name="net_op_expenditure_per_RPM_2003" localSheetId="23">[15]Global!#REF!</definedName>
    <definedName name="net_op_expenditure_per_RPM_2003" localSheetId="5">[15]Global!#REF!</definedName>
    <definedName name="net_op_expenditure_per_RPM_2003" localSheetId="26">[15]Global!#REF!</definedName>
    <definedName name="net_op_expenditure_per_RPM_2003" localSheetId="9">[15]Global!#REF!</definedName>
    <definedName name="net_op_expenditure_per_RPM_2003" localSheetId="2">[15]Global!#REF!</definedName>
    <definedName name="net_op_expenditure_per_RPM_2003" localSheetId="29">[15]Global!#REF!</definedName>
    <definedName name="net_op_expenditure_per_RPM_2003">[15]Global!#REF!</definedName>
    <definedName name="net_op_expenditure_per_RPM_2004" localSheetId="4">[15]Global!#REF!</definedName>
    <definedName name="net_op_expenditure_per_RPM_2004" localSheetId="16">[15]Global!#REF!</definedName>
    <definedName name="net_op_expenditure_per_RPM_2004" localSheetId="23">[15]Global!#REF!</definedName>
    <definedName name="net_op_expenditure_per_RPM_2004" localSheetId="5">[15]Global!#REF!</definedName>
    <definedName name="net_op_expenditure_per_RPM_2004" localSheetId="26">[15]Global!#REF!</definedName>
    <definedName name="net_op_expenditure_per_RPM_2004" localSheetId="9">[15]Global!#REF!</definedName>
    <definedName name="net_op_expenditure_per_RPM_2004" localSheetId="2">[15]Global!#REF!</definedName>
    <definedName name="net_op_expenditure_per_RPM_2004" localSheetId="29">[15]Global!#REF!</definedName>
    <definedName name="net_op_expenditure_per_RPM_2004">[15]Global!#REF!</definedName>
    <definedName name="net_op_expenditure_per_RPM_2005" localSheetId="4">[15]Global!#REF!</definedName>
    <definedName name="net_op_expenditure_per_RPM_2005" localSheetId="16">[15]Global!#REF!</definedName>
    <definedName name="net_op_expenditure_per_RPM_2005" localSheetId="23">[15]Global!#REF!</definedName>
    <definedName name="net_op_expenditure_per_RPM_2005" localSheetId="5">[15]Global!#REF!</definedName>
    <definedName name="net_op_expenditure_per_RPM_2005" localSheetId="26">[15]Global!#REF!</definedName>
    <definedName name="net_op_expenditure_per_RPM_2005" localSheetId="9">[15]Global!#REF!</definedName>
    <definedName name="net_op_expenditure_per_RPM_2005" localSheetId="2">[15]Global!#REF!</definedName>
    <definedName name="net_op_expenditure_per_RPM_2005" localSheetId="29">[15]Global!#REF!</definedName>
    <definedName name="net_op_expenditure_per_RPM_2005">[15]Global!#REF!</definedName>
    <definedName name="net_op_expenditure_per_RPM_2006" localSheetId="4">[15]Global!#REF!</definedName>
    <definedName name="net_op_expenditure_per_RPM_2006" localSheetId="16">[15]Global!#REF!</definedName>
    <definedName name="net_op_expenditure_per_RPM_2006" localSheetId="23">[15]Global!#REF!</definedName>
    <definedName name="net_op_expenditure_per_RPM_2006" localSheetId="5">[15]Global!#REF!</definedName>
    <definedName name="net_op_expenditure_per_RPM_2006" localSheetId="26">[15]Global!#REF!</definedName>
    <definedName name="net_op_expenditure_per_RPM_2006" localSheetId="9">[15]Global!#REF!</definedName>
    <definedName name="net_op_expenditure_per_RPM_2006" localSheetId="2">[15]Global!#REF!</definedName>
    <definedName name="net_op_expenditure_per_RPM_2006" localSheetId="29">[15]Global!#REF!</definedName>
    <definedName name="net_op_expenditure_per_RPM_2006">[15]Global!#REF!</definedName>
    <definedName name="net_op_expenditure_per_RPM_2007" localSheetId="4">[15]Global!#REF!</definedName>
    <definedName name="net_op_expenditure_per_RPM_2007" localSheetId="16">[15]Global!#REF!</definedName>
    <definedName name="net_op_expenditure_per_RPM_2007" localSheetId="23">[15]Global!#REF!</definedName>
    <definedName name="net_op_expenditure_per_RPM_2007" localSheetId="5">[15]Global!#REF!</definedName>
    <definedName name="net_op_expenditure_per_RPM_2007" localSheetId="26">[15]Global!#REF!</definedName>
    <definedName name="net_op_expenditure_per_RPM_2007" localSheetId="9">[15]Global!#REF!</definedName>
    <definedName name="net_op_expenditure_per_RPM_2007" localSheetId="2">[15]Global!#REF!</definedName>
    <definedName name="net_op_expenditure_per_RPM_2007" localSheetId="29">[15]Global!#REF!</definedName>
    <definedName name="net_op_expenditure_per_RPM_2007">[15]Global!#REF!</definedName>
    <definedName name="net_op_expenditure_per_RPM_2008" localSheetId="4">[15]Global!#REF!</definedName>
    <definedName name="net_op_expenditure_per_RPM_2008" localSheetId="16">[15]Global!#REF!</definedName>
    <definedName name="net_op_expenditure_per_RPM_2008" localSheetId="23">[15]Global!#REF!</definedName>
    <definedName name="net_op_expenditure_per_RPM_2008" localSheetId="5">[15]Global!#REF!</definedName>
    <definedName name="net_op_expenditure_per_RPM_2008" localSheetId="26">[15]Global!#REF!</definedName>
    <definedName name="net_op_expenditure_per_RPM_2008" localSheetId="9">[15]Global!#REF!</definedName>
    <definedName name="net_op_expenditure_per_RPM_2008" localSheetId="2">[15]Global!#REF!</definedName>
    <definedName name="net_op_expenditure_per_RPM_2008" localSheetId="29">[15]Global!#REF!</definedName>
    <definedName name="net_op_expenditure_per_RPM_2008">[15]Global!#REF!</definedName>
    <definedName name="net_op_expenditure_per_RPM_2009" localSheetId="4">[15]Global!#REF!</definedName>
    <definedName name="net_op_expenditure_per_RPM_2009" localSheetId="16">[15]Global!#REF!</definedName>
    <definedName name="net_op_expenditure_per_RPM_2009" localSheetId="23">[15]Global!#REF!</definedName>
    <definedName name="net_op_expenditure_per_RPM_2009" localSheetId="5">[15]Global!#REF!</definedName>
    <definedName name="net_op_expenditure_per_RPM_2009" localSheetId="26">[15]Global!#REF!</definedName>
    <definedName name="net_op_expenditure_per_RPM_2009" localSheetId="9">[15]Global!#REF!</definedName>
    <definedName name="net_op_expenditure_per_RPM_2009" localSheetId="2">[15]Global!#REF!</definedName>
    <definedName name="net_op_expenditure_per_RPM_2009" localSheetId="29">[15]Global!#REF!</definedName>
    <definedName name="net_op_expenditure_per_RPM_2009">[15]Global!#REF!</definedName>
    <definedName name="net_op_expenditure_per_RPM_2010" localSheetId="4">[15]Global!#REF!</definedName>
    <definedName name="net_op_expenditure_per_RPM_2010" localSheetId="16">[15]Global!#REF!</definedName>
    <definedName name="net_op_expenditure_per_RPM_2010" localSheetId="23">[15]Global!#REF!</definedName>
    <definedName name="net_op_expenditure_per_RPM_2010" localSheetId="5">[15]Global!#REF!</definedName>
    <definedName name="net_op_expenditure_per_RPM_2010" localSheetId="26">[15]Global!#REF!</definedName>
    <definedName name="net_op_expenditure_per_RPM_2010" localSheetId="9">[15]Global!#REF!</definedName>
    <definedName name="net_op_expenditure_per_RPM_2010" localSheetId="2">[15]Global!#REF!</definedName>
    <definedName name="net_op_expenditure_per_RPM_2010" localSheetId="29">[15]Global!#REF!</definedName>
    <definedName name="net_op_expenditure_per_RPM_2010">[15]Global!#REF!</definedName>
    <definedName name="net_op_expenditure_per_RPM_comm" localSheetId="4">[15]Global!#REF!</definedName>
    <definedName name="net_op_expenditure_per_RPM_comm" localSheetId="16">[15]Global!#REF!</definedName>
    <definedName name="net_op_expenditure_per_RPM_comm" localSheetId="23">[15]Global!#REF!</definedName>
    <definedName name="net_op_expenditure_per_RPM_comm" localSheetId="5">[15]Global!#REF!</definedName>
    <definedName name="net_op_expenditure_per_RPM_comm" localSheetId="26">[15]Global!#REF!</definedName>
    <definedName name="net_op_expenditure_per_RPM_comm" localSheetId="9">[15]Global!#REF!</definedName>
    <definedName name="net_op_expenditure_per_RPM_comm" localSheetId="2">[15]Global!#REF!</definedName>
    <definedName name="net_op_expenditure_per_RPM_comm" localSheetId="29">[15]Global!#REF!</definedName>
    <definedName name="net_op_expenditure_per_RPM_comm">[15]Global!#REF!</definedName>
    <definedName name="net_op_expenditure_per_RTK_1985" localSheetId="4">[15]Global!#REF!</definedName>
    <definedName name="net_op_expenditure_per_RTK_1985" localSheetId="16">[15]Global!#REF!</definedName>
    <definedName name="net_op_expenditure_per_RTK_1985" localSheetId="23">[15]Global!#REF!</definedName>
    <definedName name="net_op_expenditure_per_RTK_1985" localSheetId="5">[15]Global!#REF!</definedName>
    <definedName name="net_op_expenditure_per_RTK_1985" localSheetId="26">[15]Global!#REF!</definedName>
    <definedName name="net_op_expenditure_per_RTK_1985" localSheetId="9">[15]Global!#REF!</definedName>
    <definedName name="net_op_expenditure_per_RTK_1985" localSheetId="2">[15]Global!#REF!</definedName>
    <definedName name="net_op_expenditure_per_RTK_1985" localSheetId="29">[15]Global!#REF!</definedName>
    <definedName name="net_op_expenditure_per_RTK_1985">[15]Global!#REF!</definedName>
    <definedName name="net_op_expenditure_per_RTK_1986" localSheetId="4">[15]Global!#REF!</definedName>
    <definedName name="net_op_expenditure_per_RTK_1986" localSheetId="16">[15]Global!#REF!</definedName>
    <definedName name="net_op_expenditure_per_RTK_1986" localSheetId="23">[15]Global!#REF!</definedName>
    <definedName name="net_op_expenditure_per_RTK_1986" localSheetId="5">[15]Global!#REF!</definedName>
    <definedName name="net_op_expenditure_per_RTK_1986" localSheetId="26">[15]Global!#REF!</definedName>
    <definedName name="net_op_expenditure_per_RTK_1986" localSheetId="9">[15]Global!#REF!</definedName>
    <definedName name="net_op_expenditure_per_RTK_1986" localSheetId="2">[15]Global!#REF!</definedName>
    <definedName name="net_op_expenditure_per_RTK_1986" localSheetId="29">[15]Global!#REF!</definedName>
    <definedName name="net_op_expenditure_per_RTK_1986">[15]Global!#REF!</definedName>
    <definedName name="net_op_expenditure_per_RTK_1987" localSheetId="4">[15]Global!#REF!</definedName>
    <definedName name="net_op_expenditure_per_RTK_1987" localSheetId="16">[15]Global!#REF!</definedName>
    <definedName name="net_op_expenditure_per_RTK_1987" localSheetId="23">[15]Global!#REF!</definedName>
    <definedName name="net_op_expenditure_per_RTK_1987" localSheetId="5">[15]Global!#REF!</definedName>
    <definedName name="net_op_expenditure_per_RTK_1987" localSheetId="26">[15]Global!#REF!</definedName>
    <definedName name="net_op_expenditure_per_RTK_1987" localSheetId="9">[15]Global!#REF!</definedName>
    <definedName name="net_op_expenditure_per_RTK_1987" localSheetId="2">[15]Global!#REF!</definedName>
    <definedName name="net_op_expenditure_per_RTK_1987" localSheetId="29">[15]Global!#REF!</definedName>
    <definedName name="net_op_expenditure_per_RTK_1987">[15]Global!#REF!</definedName>
    <definedName name="net_op_expenditure_per_RTK_1988" localSheetId="4">[15]Global!#REF!</definedName>
    <definedName name="net_op_expenditure_per_RTK_1988" localSheetId="16">[15]Global!#REF!</definedName>
    <definedName name="net_op_expenditure_per_RTK_1988" localSheetId="23">[15]Global!#REF!</definedName>
    <definedName name="net_op_expenditure_per_RTK_1988" localSheetId="5">[15]Global!#REF!</definedName>
    <definedName name="net_op_expenditure_per_RTK_1988" localSheetId="26">[15]Global!#REF!</definedName>
    <definedName name="net_op_expenditure_per_RTK_1988" localSheetId="9">[15]Global!#REF!</definedName>
    <definedName name="net_op_expenditure_per_RTK_1988" localSheetId="2">[15]Global!#REF!</definedName>
    <definedName name="net_op_expenditure_per_RTK_1988" localSheetId="29">[15]Global!#REF!</definedName>
    <definedName name="net_op_expenditure_per_RTK_1988">[15]Global!#REF!</definedName>
    <definedName name="net_op_expenditure_per_RTK_1989" localSheetId="4">[15]Global!#REF!</definedName>
    <definedName name="net_op_expenditure_per_RTK_1989" localSheetId="16">[15]Global!#REF!</definedName>
    <definedName name="net_op_expenditure_per_RTK_1989" localSheetId="23">[15]Global!#REF!</definedName>
    <definedName name="net_op_expenditure_per_RTK_1989" localSheetId="5">[15]Global!#REF!</definedName>
    <definedName name="net_op_expenditure_per_RTK_1989" localSheetId="26">[15]Global!#REF!</definedName>
    <definedName name="net_op_expenditure_per_RTK_1989" localSheetId="9">[15]Global!#REF!</definedName>
    <definedName name="net_op_expenditure_per_RTK_1989" localSheetId="2">[15]Global!#REF!</definedName>
    <definedName name="net_op_expenditure_per_RTK_1989" localSheetId="29">[15]Global!#REF!</definedName>
    <definedName name="net_op_expenditure_per_RTK_1989">[15]Global!#REF!</definedName>
    <definedName name="net_op_expenditure_per_RTK_1990" localSheetId="4">[15]Global!#REF!</definedName>
    <definedName name="net_op_expenditure_per_RTK_1990" localSheetId="16">[15]Global!#REF!</definedName>
    <definedName name="net_op_expenditure_per_RTK_1990" localSheetId="23">[15]Global!#REF!</definedName>
    <definedName name="net_op_expenditure_per_RTK_1990" localSheetId="5">[15]Global!#REF!</definedName>
    <definedName name="net_op_expenditure_per_RTK_1990" localSheetId="26">[15]Global!#REF!</definedName>
    <definedName name="net_op_expenditure_per_RTK_1990" localSheetId="9">[15]Global!#REF!</definedName>
    <definedName name="net_op_expenditure_per_RTK_1990" localSheetId="2">[15]Global!#REF!</definedName>
    <definedName name="net_op_expenditure_per_RTK_1990" localSheetId="29">[15]Global!#REF!</definedName>
    <definedName name="net_op_expenditure_per_RTK_1990">[15]Global!#REF!</definedName>
    <definedName name="net_op_expenditure_per_RTK_1991" localSheetId="4">[15]Global!#REF!</definedName>
    <definedName name="net_op_expenditure_per_RTK_1991" localSheetId="16">[15]Global!#REF!</definedName>
    <definedName name="net_op_expenditure_per_RTK_1991" localSheetId="23">[15]Global!#REF!</definedName>
    <definedName name="net_op_expenditure_per_RTK_1991" localSheetId="5">[15]Global!#REF!</definedName>
    <definedName name="net_op_expenditure_per_RTK_1991" localSheetId="26">[15]Global!#REF!</definedName>
    <definedName name="net_op_expenditure_per_RTK_1991" localSheetId="9">[15]Global!#REF!</definedName>
    <definedName name="net_op_expenditure_per_RTK_1991" localSheetId="2">[15]Global!#REF!</definedName>
    <definedName name="net_op_expenditure_per_RTK_1991" localSheetId="29">[15]Global!#REF!</definedName>
    <definedName name="net_op_expenditure_per_RTK_1991">[15]Global!#REF!</definedName>
    <definedName name="net_op_expenditure_per_RTK_1992" localSheetId="4">[15]Global!#REF!</definedName>
    <definedName name="net_op_expenditure_per_RTK_1992" localSheetId="16">[15]Global!#REF!</definedName>
    <definedName name="net_op_expenditure_per_RTK_1992" localSheetId="23">[15]Global!#REF!</definedName>
    <definedName name="net_op_expenditure_per_RTK_1992" localSheetId="5">[15]Global!#REF!</definedName>
    <definedName name="net_op_expenditure_per_RTK_1992" localSheetId="26">[15]Global!#REF!</definedName>
    <definedName name="net_op_expenditure_per_RTK_1992" localSheetId="9">[15]Global!#REF!</definedName>
    <definedName name="net_op_expenditure_per_RTK_1992" localSheetId="2">[15]Global!#REF!</definedName>
    <definedName name="net_op_expenditure_per_RTK_1992" localSheetId="29">[15]Global!#REF!</definedName>
    <definedName name="net_op_expenditure_per_RTK_1992">[15]Global!#REF!</definedName>
    <definedName name="net_op_expenditure_per_RTK_1993" localSheetId="4">[15]Global!#REF!</definedName>
    <definedName name="net_op_expenditure_per_RTK_1993" localSheetId="16">[15]Global!#REF!</definedName>
    <definedName name="net_op_expenditure_per_RTK_1993" localSheetId="23">[15]Global!#REF!</definedName>
    <definedName name="net_op_expenditure_per_RTK_1993" localSheetId="5">[15]Global!#REF!</definedName>
    <definedName name="net_op_expenditure_per_RTK_1993" localSheetId="26">[15]Global!#REF!</definedName>
    <definedName name="net_op_expenditure_per_RTK_1993" localSheetId="9">[15]Global!#REF!</definedName>
    <definedName name="net_op_expenditure_per_RTK_1993" localSheetId="2">[15]Global!#REF!</definedName>
    <definedName name="net_op_expenditure_per_RTK_1993" localSheetId="29">[15]Global!#REF!</definedName>
    <definedName name="net_op_expenditure_per_RTK_1993">[15]Global!#REF!</definedName>
    <definedName name="net_op_expenditure_per_RTK_1994" localSheetId="4">[15]Global!#REF!</definedName>
    <definedName name="net_op_expenditure_per_RTK_1994" localSheetId="16">[15]Global!#REF!</definedName>
    <definedName name="net_op_expenditure_per_RTK_1994" localSheetId="23">[15]Global!#REF!</definedName>
    <definedName name="net_op_expenditure_per_RTK_1994" localSheetId="5">[15]Global!#REF!</definedName>
    <definedName name="net_op_expenditure_per_RTK_1994" localSheetId="26">[15]Global!#REF!</definedName>
    <definedName name="net_op_expenditure_per_RTK_1994" localSheetId="9">[15]Global!#REF!</definedName>
    <definedName name="net_op_expenditure_per_RTK_1994" localSheetId="2">[15]Global!#REF!</definedName>
    <definedName name="net_op_expenditure_per_RTK_1994" localSheetId="29">[15]Global!#REF!</definedName>
    <definedName name="net_op_expenditure_per_RTK_1994">[15]Global!#REF!</definedName>
    <definedName name="net_op_expenditure_per_RTK_1995" localSheetId="4">[15]Global!#REF!</definedName>
    <definedName name="net_op_expenditure_per_RTK_1995" localSheetId="16">[15]Global!#REF!</definedName>
    <definedName name="net_op_expenditure_per_RTK_1995" localSheetId="23">[15]Global!#REF!</definedName>
    <definedName name="net_op_expenditure_per_RTK_1995" localSheetId="5">[15]Global!#REF!</definedName>
    <definedName name="net_op_expenditure_per_RTK_1995" localSheetId="26">[15]Global!#REF!</definedName>
    <definedName name="net_op_expenditure_per_RTK_1995" localSheetId="9">[15]Global!#REF!</definedName>
    <definedName name="net_op_expenditure_per_RTK_1995" localSheetId="2">[15]Global!#REF!</definedName>
    <definedName name="net_op_expenditure_per_RTK_1995" localSheetId="29">[15]Global!#REF!</definedName>
    <definedName name="net_op_expenditure_per_RTK_1995">[15]Global!#REF!</definedName>
    <definedName name="net_op_expenditure_per_RTK_1996" localSheetId="4">[15]Global!#REF!</definedName>
    <definedName name="net_op_expenditure_per_RTK_1996" localSheetId="16">[15]Global!#REF!</definedName>
    <definedName name="net_op_expenditure_per_RTK_1996" localSheetId="23">[15]Global!#REF!</definedName>
    <definedName name="net_op_expenditure_per_RTK_1996" localSheetId="5">[15]Global!#REF!</definedName>
    <definedName name="net_op_expenditure_per_RTK_1996" localSheetId="26">[15]Global!#REF!</definedName>
    <definedName name="net_op_expenditure_per_RTK_1996" localSheetId="9">[15]Global!#REF!</definedName>
    <definedName name="net_op_expenditure_per_RTK_1996" localSheetId="2">[15]Global!#REF!</definedName>
    <definedName name="net_op_expenditure_per_RTK_1996" localSheetId="29">[15]Global!#REF!</definedName>
    <definedName name="net_op_expenditure_per_RTK_1996">[15]Global!#REF!</definedName>
    <definedName name="net_op_expenditure_per_RTK_1997" localSheetId="4">[15]Global!#REF!</definedName>
    <definedName name="net_op_expenditure_per_RTK_1997" localSheetId="16">[15]Global!#REF!</definedName>
    <definedName name="net_op_expenditure_per_RTK_1997" localSheetId="23">[15]Global!#REF!</definedName>
    <definedName name="net_op_expenditure_per_RTK_1997" localSheetId="5">[15]Global!#REF!</definedName>
    <definedName name="net_op_expenditure_per_RTK_1997" localSheetId="26">[15]Global!#REF!</definedName>
    <definedName name="net_op_expenditure_per_RTK_1997" localSheetId="9">[15]Global!#REF!</definedName>
    <definedName name="net_op_expenditure_per_RTK_1997" localSheetId="2">[15]Global!#REF!</definedName>
    <definedName name="net_op_expenditure_per_RTK_1997" localSheetId="29">[15]Global!#REF!</definedName>
    <definedName name="net_op_expenditure_per_RTK_1997">[15]Global!#REF!</definedName>
    <definedName name="net_op_expenditure_per_RTK_1998" localSheetId="4">[15]Global!#REF!</definedName>
    <definedName name="net_op_expenditure_per_RTK_1998" localSheetId="16">[15]Global!#REF!</definedName>
    <definedName name="net_op_expenditure_per_RTK_1998" localSheetId="23">[15]Global!#REF!</definedName>
    <definedName name="net_op_expenditure_per_RTK_1998" localSheetId="5">[15]Global!#REF!</definedName>
    <definedName name="net_op_expenditure_per_RTK_1998" localSheetId="26">[15]Global!#REF!</definedName>
    <definedName name="net_op_expenditure_per_RTK_1998" localSheetId="9">[15]Global!#REF!</definedName>
    <definedName name="net_op_expenditure_per_RTK_1998" localSheetId="2">[15]Global!#REF!</definedName>
    <definedName name="net_op_expenditure_per_RTK_1998" localSheetId="29">[15]Global!#REF!</definedName>
    <definedName name="net_op_expenditure_per_RTK_1998">[15]Global!#REF!</definedName>
    <definedName name="net_op_expenditure_per_RTK_1999" localSheetId="4">[15]Global!#REF!</definedName>
    <definedName name="net_op_expenditure_per_RTK_1999" localSheetId="16">[15]Global!#REF!</definedName>
    <definedName name="net_op_expenditure_per_RTK_1999" localSheetId="23">[15]Global!#REF!</definedName>
    <definedName name="net_op_expenditure_per_RTK_1999" localSheetId="5">[15]Global!#REF!</definedName>
    <definedName name="net_op_expenditure_per_RTK_1999" localSheetId="26">[15]Global!#REF!</definedName>
    <definedName name="net_op_expenditure_per_RTK_1999" localSheetId="9">[15]Global!#REF!</definedName>
    <definedName name="net_op_expenditure_per_RTK_1999" localSheetId="2">[15]Global!#REF!</definedName>
    <definedName name="net_op_expenditure_per_RTK_1999" localSheetId="29">[15]Global!#REF!</definedName>
    <definedName name="net_op_expenditure_per_RTK_1999">[15]Global!#REF!</definedName>
    <definedName name="net_op_expenditure_per_RTK_2000" localSheetId="4">[15]Global!#REF!</definedName>
    <definedName name="net_op_expenditure_per_RTK_2000" localSheetId="16">[15]Global!#REF!</definedName>
    <definedName name="net_op_expenditure_per_RTK_2000" localSheetId="23">[15]Global!#REF!</definedName>
    <definedName name="net_op_expenditure_per_RTK_2000" localSheetId="5">[15]Global!#REF!</definedName>
    <definedName name="net_op_expenditure_per_RTK_2000" localSheetId="26">[15]Global!#REF!</definedName>
    <definedName name="net_op_expenditure_per_RTK_2000" localSheetId="9">[15]Global!#REF!</definedName>
    <definedName name="net_op_expenditure_per_RTK_2000" localSheetId="2">[15]Global!#REF!</definedName>
    <definedName name="net_op_expenditure_per_RTK_2000" localSheetId="29">[15]Global!#REF!</definedName>
    <definedName name="net_op_expenditure_per_RTK_2000">[15]Global!#REF!</definedName>
    <definedName name="net_op_expenditure_per_RTK_2001" localSheetId="4">[15]Global!#REF!</definedName>
    <definedName name="net_op_expenditure_per_RTK_2001" localSheetId="16">[15]Global!#REF!</definedName>
    <definedName name="net_op_expenditure_per_RTK_2001" localSheetId="23">[15]Global!#REF!</definedName>
    <definedName name="net_op_expenditure_per_RTK_2001" localSheetId="5">[15]Global!#REF!</definedName>
    <definedName name="net_op_expenditure_per_RTK_2001" localSheetId="26">[15]Global!#REF!</definedName>
    <definedName name="net_op_expenditure_per_RTK_2001" localSheetId="9">[15]Global!#REF!</definedName>
    <definedName name="net_op_expenditure_per_RTK_2001" localSheetId="2">[15]Global!#REF!</definedName>
    <definedName name="net_op_expenditure_per_RTK_2001" localSheetId="29">[15]Global!#REF!</definedName>
    <definedName name="net_op_expenditure_per_RTK_2001">[15]Global!#REF!</definedName>
    <definedName name="net_op_expenditure_per_RTK_2002" localSheetId="4">[15]Global!#REF!</definedName>
    <definedName name="net_op_expenditure_per_RTK_2002" localSheetId="16">[15]Global!#REF!</definedName>
    <definedName name="net_op_expenditure_per_RTK_2002" localSheetId="23">[15]Global!#REF!</definedName>
    <definedName name="net_op_expenditure_per_RTK_2002" localSheetId="5">[15]Global!#REF!</definedName>
    <definedName name="net_op_expenditure_per_RTK_2002" localSheetId="26">[15]Global!#REF!</definedName>
    <definedName name="net_op_expenditure_per_RTK_2002" localSheetId="9">[15]Global!#REF!</definedName>
    <definedName name="net_op_expenditure_per_RTK_2002" localSheetId="2">[15]Global!#REF!</definedName>
    <definedName name="net_op_expenditure_per_RTK_2002" localSheetId="29">[15]Global!#REF!</definedName>
    <definedName name="net_op_expenditure_per_RTK_2002">[15]Global!#REF!</definedName>
    <definedName name="net_op_expenditure_per_RTK_2003" localSheetId="4">[15]Global!#REF!</definedName>
    <definedName name="net_op_expenditure_per_RTK_2003" localSheetId="16">[15]Global!#REF!</definedName>
    <definedName name="net_op_expenditure_per_RTK_2003" localSheetId="23">[15]Global!#REF!</definedName>
    <definedName name="net_op_expenditure_per_RTK_2003" localSheetId="5">[15]Global!#REF!</definedName>
    <definedName name="net_op_expenditure_per_RTK_2003" localSheetId="26">[15]Global!#REF!</definedName>
    <definedName name="net_op_expenditure_per_RTK_2003" localSheetId="9">[15]Global!#REF!</definedName>
    <definedName name="net_op_expenditure_per_RTK_2003" localSheetId="2">[15]Global!#REF!</definedName>
    <definedName name="net_op_expenditure_per_RTK_2003" localSheetId="29">[15]Global!#REF!</definedName>
    <definedName name="net_op_expenditure_per_RTK_2003">[15]Global!#REF!</definedName>
    <definedName name="net_op_expenditure_per_RTK_2004" localSheetId="4">[15]Global!#REF!</definedName>
    <definedName name="net_op_expenditure_per_RTK_2004" localSheetId="16">[15]Global!#REF!</definedName>
    <definedName name="net_op_expenditure_per_RTK_2004" localSheetId="23">[15]Global!#REF!</definedName>
    <definedName name="net_op_expenditure_per_RTK_2004" localSheetId="5">[15]Global!#REF!</definedName>
    <definedName name="net_op_expenditure_per_RTK_2004" localSheetId="26">[15]Global!#REF!</definedName>
    <definedName name="net_op_expenditure_per_RTK_2004" localSheetId="9">[15]Global!#REF!</definedName>
    <definedName name="net_op_expenditure_per_RTK_2004" localSheetId="2">[15]Global!#REF!</definedName>
    <definedName name="net_op_expenditure_per_RTK_2004" localSheetId="29">[15]Global!#REF!</definedName>
    <definedName name="net_op_expenditure_per_RTK_2004">[15]Global!#REF!</definedName>
    <definedName name="net_op_expenditure_per_RTK_2005" localSheetId="4">[15]Global!#REF!</definedName>
    <definedName name="net_op_expenditure_per_RTK_2005" localSheetId="16">[15]Global!#REF!</definedName>
    <definedName name="net_op_expenditure_per_RTK_2005" localSheetId="23">[15]Global!#REF!</definedName>
    <definedName name="net_op_expenditure_per_RTK_2005" localSheetId="5">[15]Global!#REF!</definedName>
    <definedName name="net_op_expenditure_per_RTK_2005" localSheetId="26">[15]Global!#REF!</definedName>
    <definedName name="net_op_expenditure_per_RTK_2005" localSheetId="9">[15]Global!#REF!</definedName>
    <definedName name="net_op_expenditure_per_RTK_2005" localSheetId="2">[15]Global!#REF!</definedName>
    <definedName name="net_op_expenditure_per_RTK_2005" localSheetId="29">[15]Global!#REF!</definedName>
    <definedName name="net_op_expenditure_per_RTK_2005">[15]Global!#REF!</definedName>
    <definedName name="net_op_expenditure_per_RTK_2006" localSheetId="4">[15]Global!#REF!</definedName>
    <definedName name="net_op_expenditure_per_RTK_2006" localSheetId="16">[15]Global!#REF!</definedName>
    <definedName name="net_op_expenditure_per_RTK_2006" localSheetId="23">[15]Global!#REF!</definedName>
    <definedName name="net_op_expenditure_per_RTK_2006" localSheetId="5">[15]Global!#REF!</definedName>
    <definedName name="net_op_expenditure_per_RTK_2006" localSheetId="26">[15]Global!#REF!</definedName>
    <definedName name="net_op_expenditure_per_RTK_2006" localSheetId="9">[15]Global!#REF!</definedName>
    <definedName name="net_op_expenditure_per_RTK_2006" localSheetId="2">[15]Global!#REF!</definedName>
    <definedName name="net_op_expenditure_per_RTK_2006" localSheetId="29">[15]Global!#REF!</definedName>
    <definedName name="net_op_expenditure_per_RTK_2006">[15]Global!#REF!</definedName>
    <definedName name="net_op_expenditure_per_RTK_2007" localSheetId="4">[15]Global!#REF!</definedName>
    <definedName name="net_op_expenditure_per_RTK_2007" localSheetId="16">[15]Global!#REF!</definedName>
    <definedName name="net_op_expenditure_per_RTK_2007" localSheetId="23">[15]Global!#REF!</definedName>
    <definedName name="net_op_expenditure_per_RTK_2007" localSheetId="5">[15]Global!#REF!</definedName>
    <definedName name="net_op_expenditure_per_RTK_2007" localSheetId="26">[15]Global!#REF!</definedName>
    <definedName name="net_op_expenditure_per_RTK_2007" localSheetId="9">[15]Global!#REF!</definedName>
    <definedName name="net_op_expenditure_per_RTK_2007" localSheetId="2">[15]Global!#REF!</definedName>
    <definedName name="net_op_expenditure_per_RTK_2007" localSheetId="29">[15]Global!#REF!</definedName>
    <definedName name="net_op_expenditure_per_RTK_2007">[15]Global!#REF!</definedName>
    <definedName name="net_op_expenditure_per_RTK_2008" localSheetId="4">[15]Global!#REF!</definedName>
    <definedName name="net_op_expenditure_per_RTK_2008" localSheetId="16">[15]Global!#REF!</definedName>
    <definedName name="net_op_expenditure_per_RTK_2008" localSheetId="23">[15]Global!#REF!</definedName>
    <definedName name="net_op_expenditure_per_RTK_2008" localSheetId="5">[15]Global!#REF!</definedName>
    <definedName name="net_op_expenditure_per_RTK_2008" localSheetId="26">[15]Global!#REF!</definedName>
    <definedName name="net_op_expenditure_per_RTK_2008" localSheetId="9">[15]Global!#REF!</definedName>
    <definedName name="net_op_expenditure_per_RTK_2008" localSheetId="2">[15]Global!#REF!</definedName>
    <definedName name="net_op_expenditure_per_RTK_2008" localSheetId="29">[15]Global!#REF!</definedName>
    <definedName name="net_op_expenditure_per_RTK_2008">[15]Global!#REF!</definedName>
    <definedName name="net_op_expenditure_per_RTK_2009" localSheetId="4">[15]Global!#REF!</definedName>
    <definedName name="net_op_expenditure_per_RTK_2009" localSheetId="16">[15]Global!#REF!</definedName>
    <definedName name="net_op_expenditure_per_RTK_2009" localSheetId="23">[15]Global!#REF!</definedName>
    <definedName name="net_op_expenditure_per_RTK_2009" localSheetId="5">[15]Global!#REF!</definedName>
    <definedName name="net_op_expenditure_per_RTK_2009" localSheetId="26">[15]Global!#REF!</definedName>
    <definedName name="net_op_expenditure_per_RTK_2009" localSheetId="9">[15]Global!#REF!</definedName>
    <definedName name="net_op_expenditure_per_RTK_2009" localSheetId="2">[15]Global!#REF!</definedName>
    <definedName name="net_op_expenditure_per_RTK_2009" localSheetId="29">[15]Global!#REF!</definedName>
    <definedName name="net_op_expenditure_per_RTK_2009">[15]Global!#REF!</definedName>
    <definedName name="net_op_expenditure_per_RTK_2010" localSheetId="4">[15]Global!#REF!</definedName>
    <definedName name="net_op_expenditure_per_RTK_2010" localSheetId="16">[15]Global!#REF!</definedName>
    <definedName name="net_op_expenditure_per_RTK_2010" localSheetId="23">[15]Global!#REF!</definedName>
    <definedName name="net_op_expenditure_per_RTK_2010" localSheetId="5">[15]Global!#REF!</definedName>
    <definedName name="net_op_expenditure_per_RTK_2010" localSheetId="26">[15]Global!#REF!</definedName>
    <definedName name="net_op_expenditure_per_RTK_2010" localSheetId="9">[15]Global!#REF!</definedName>
    <definedName name="net_op_expenditure_per_RTK_2010" localSheetId="2">[15]Global!#REF!</definedName>
    <definedName name="net_op_expenditure_per_RTK_2010" localSheetId="29">[15]Global!#REF!</definedName>
    <definedName name="net_op_expenditure_per_RTK_2010">[15]Global!#REF!</definedName>
    <definedName name="net_op_expenditure_per_RTK_comm" localSheetId="4">[15]Global!#REF!</definedName>
    <definedName name="net_op_expenditure_per_RTK_comm" localSheetId="16">[15]Global!#REF!</definedName>
    <definedName name="net_op_expenditure_per_RTK_comm" localSheetId="23">[15]Global!#REF!</definedName>
    <definedName name="net_op_expenditure_per_RTK_comm" localSheetId="5">[15]Global!#REF!</definedName>
    <definedName name="net_op_expenditure_per_RTK_comm" localSheetId="26">[15]Global!#REF!</definedName>
    <definedName name="net_op_expenditure_per_RTK_comm" localSheetId="9">[15]Global!#REF!</definedName>
    <definedName name="net_op_expenditure_per_RTK_comm" localSheetId="2">[15]Global!#REF!</definedName>
    <definedName name="net_op_expenditure_per_RTK_comm" localSheetId="29">[15]Global!#REF!</definedName>
    <definedName name="net_op_expenditure_per_RTK_comm">[15]Global!#REF!</definedName>
    <definedName name="net_op_expenditure_per_RTM_1985" localSheetId="4">[15]Global!#REF!</definedName>
    <definedName name="net_op_expenditure_per_RTM_1985" localSheetId="16">[15]Global!#REF!</definedName>
    <definedName name="net_op_expenditure_per_RTM_1985" localSheetId="23">[15]Global!#REF!</definedName>
    <definedName name="net_op_expenditure_per_RTM_1985" localSheetId="5">[15]Global!#REF!</definedName>
    <definedName name="net_op_expenditure_per_RTM_1985" localSheetId="26">[15]Global!#REF!</definedName>
    <definedName name="net_op_expenditure_per_RTM_1985" localSheetId="9">[15]Global!#REF!</definedName>
    <definedName name="net_op_expenditure_per_RTM_1985" localSheetId="2">[15]Global!#REF!</definedName>
    <definedName name="net_op_expenditure_per_RTM_1985" localSheetId="29">[15]Global!#REF!</definedName>
    <definedName name="net_op_expenditure_per_RTM_1985">[15]Global!#REF!</definedName>
    <definedName name="net_op_expenditure_per_RTM_1986" localSheetId="4">[15]Global!#REF!</definedName>
    <definedName name="net_op_expenditure_per_RTM_1986" localSheetId="16">[15]Global!#REF!</definedName>
    <definedName name="net_op_expenditure_per_RTM_1986" localSheetId="23">[15]Global!#REF!</definedName>
    <definedName name="net_op_expenditure_per_RTM_1986" localSheetId="5">[15]Global!#REF!</definedName>
    <definedName name="net_op_expenditure_per_RTM_1986" localSheetId="26">[15]Global!#REF!</definedName>
    <definedName name="net_op_expenditure_per_RTM_1986" localSheetId="9">[15]Global!#REF!</definedName>
    <definedName name="net_op_expenditure_per_RTM_1986" localSheetId="2">[15]Global!#REF!</definedName>
    <definedName name="net_op_expenditure_per_RTM_1986" localSheetId="29">[15]Global!#REF!</definedName>
    <definedName name="net_op_expenditure_per_RTM_1986">[15]Global!#REF!</definedName>
    <definedName name="net_op_expenditure_per_RTM_1987" localSheetId="4">[15]Global!#REF!</definedName>
    <definedName name="net_op_expenditure_per_RTM_1987" localSheetId="16">[15]Global!#REF!</definedName>
    <definedName name="net_op_expenditure_per_RTM_1987" localSheetId="23">[15]Global!#REF!</definedName>
    <definedName name="net_op_expenditure_per_RTM_1987" localSheetId="5">[15]Global!#REF!</definedName>
    <definedName name="net_op_expenditure_per_RTM_1987" localSheetId="26">[15]Global!#REF!</definedName>
    <definedName name="net_op_expenditure_per_RTM_1987" localSheetId="9">[15]Global!#REF!</definedName>
    <definedName name="net_op_expenditure_per_RTM_1987" localSheetId="2">[15]Global!#REF!</definedName>
    <definedName name="net_op_expenditure_per_RTM_1987" localSheetId="29">[15]Global!#REF!</definedName>
    <definedName name="net_op_expenditure_per_RTM_1987">[15]Global!#REF!</definedName>
    <definedName name="net_op_expenditure_per_RTM_1988" localSheetId="4">[15]Global!#REF!</definedName>
    <definedName name="net_op_expenditure_per_RTM_1988" localSheetId="16">[15]Global!#REF!</definedName>
    <definedName name="net_op_expenditure_per_RTM_1988" localSheetId="23">[15]Global!#REF!</definedName>
    <definedName name="net_op_expenditure_per_RTM_1988" localSheetId="5">[15]Global!#REF!</definedName>
    <definedName name="net_op_expenditure_per_RTM_1988" localSheetId="26">[15]Global!#REF!</definedName>
    <definedName name="net_op_expenditure_per_RTM_1988" localSheetId="9">[15]Global!#REF!</definedName>
    <definedName name="net_op_expenditure_per_RTM_1988" localSheetId="2">[15]Global!#REF!</definedName>
    <definedName name="net_op_expenditure_per_RTM_1988" localSheetId="29">[15]Global!#REF!</definedName>
    <definedName name="net_op_expenditure_per_RTM_1988">[15]Global!#REF!</definedName>
    <definedName name="net_op_expenditure_per_RTM_1989" localSheetId="4">[15]Global!#REF!</definedName>
    <definedName name="net_op_expenditure_per_RTM_1989" localSheetId="16">[15]Global!#REF!</definedName>
    <definedName name="net_op_expenditure_per_RTM_1989" localSheetId="23">[15]Global!#REF!</definedName>
    <definedName name="net_op_expenditure_per_RTM_1989" localSheetId="5">[15]Global!#REF!</definedName>
    <definedName name="net_op_expenditure_per_RTM_1989" localSheetId="26">[15]Global!#REF!</definedName>
    <definedName name="net_op_expenditure_per_RTM_1989" localSheetId="9">[15]Global!#REF!</definedName>
    <definedName name="net_op_expenditure_per_RTM_1989" localSheetId="2">[15]Global!#REF!</definedName>
    <definedName name="net_op_expenditure_per_RTM_1989" localSheetId="29">[15]Global!#REF!</definedName>
    <definedName name="net_op_expenditure_per_RTM_1989">[15]Global!#REF!</definedName>
    <definedName name="net_op_expenditure_per_RTM_1990" localSheetId="4">[15]Global!#REF!</definedName>
    <definedName name="net_op_expenditure_per_RTM_1990" localSheetId="16">[15]Global!#REF!</definedName>
    <definedName name="net_op_expenditure_per_RTM_1990" localSheetId="23">[15]Global!#REF!</definedName>
    <definedName name="net_op_expenditure_per_RTM_1990" localSheetId="5">[15]Global!#REF!</definedName>
    <definedName name="net_op_expenditure_per_RTM_1990" localSheetId="26">[15]Global!#REF!</definedName>
    <definedName name="net_op_expenditure_per_RTM_1990" localSheetId="9">[15]Global!#REF!</definedName>
    <definedName name="net_op_expenditure_per_RTM_1990" localSheetId="2">[15]Global!#REF!</definedName>
    <definedName name="net_op_expenditure_per_RTM_1990" localSheetId="29">[15]Global!#REF!</definedName>
    <definedName name="net_op_expenditure_per_RTM_1990">[15]Global!#REF!</definedName>
    <definedName name="net_op_expenditure_per_RTM_1991" localSheetId="4">[15]Global!#REF!</definedName>
    <definedName name="net_op_expenditure_per_RTM_1991" localSheetId="16">[15]Global!#REF!</definedName>
    <definedName name="net_op_expenditure_per_RTM_1991" localSheetId="23">[15]Global!#REF!</definedName>
    <definedName name="net_op_expenditure_per_RTM_1991" localSheetId="5">[15]Global!#REF!</definedName>
    <definedName name="net_op_expenditure_per_RTM_1991" localSheetId="26">[15]Global!#REF!</definedName>
    <definedName name="net_op_expenditure_per_RTM_1991" localSheetId="9">[15]Global!#REF!</definedName>
    <definedName name="net_op_expenditure_per_RTM_1991" localSheetId="2">[15]Global!#REF!</definedName>
    <definedName name="net_op_expenditure_per_RTM_1991" localSheetId="29">[15]Global!#REF!</definedName>
    <definedName name="net_op_expenditure_per_RTM_1991">[15]Global!#REF!</definedName>
    <definedName name="net_op_expenditure_per_RTM_1992" localSheetId="4">[15]Global!#REF!</definedName>
    <definedName name="net_op_expenditure_per_RTM_1992" localSheetId="16">[15]Global!#REF!</definedName>
    <definedName name="net_op_expenditure_per_RTM_1992" localSheetId="23">[15]Global!#REF!</definedName>
    <definedName name="net_op_expenditure_per_RTM_1992" localSheetId="5">[15]Global!#REF!</definedName>
    <definedName name="net_op_expenditure_per_RTM_1992" localSheetId="26">[15]Global!#REF!</definedName>
    <definedName name="net_op_expenditure_per_RTM_1992" localSheetId="9">[15]Global!#REF!</definedName>
    <definedName name="net_op_expenditure_per_RTM_1992" localSheetId="2">[15]Global!#REF!</definedName>
    <definedName name="net_op_expenditure_per_RTM_1992" localSheetId="29">[15]Global!#REF!</definedName>
    <definedName name="net_op_expenditure_per_RTM_1992">[15]Global!#REF!</definedName>
    <definedName name="net_op_expenditure_per_RTM_1993" localSheetId="4">[15]Global!#REF!</definedName>
    <definedName name="net_op_expenditure_per_RTM_1993" localSheetId="16">[15]Global!#REF!</definedName>
    <definedName name="net_op_expenditure_per_RTM_1993" localSheetId="23">[15]Global!#REF!</definedName>
    <definedName name="net_op_expenditure_per_RTM_1993" localSheetId="5">[15]Global!#REF!</definedName>
    <definedName name="net_op_expenditure_per_RTM_1993" localSheetId="26">[15]Global!#REF!</definedName>
    <definedName name="net_op_expenditure_per_RTM_1993" localSheetId="9">[15]Global!#REF!</definedName>
    <definedName name="net_op_expenditure_per_RTM_1993" localSheetId="2">[15]Global!#REF!</definedName>
    <definedName name="net_op_expenditure_per_RTM_1993" localSheetId="29">[15]Global!#REF!</definedName>
    <definedName name="net_op_expenditure_per_RTM_1993">[15]Global!#REF!</definedName>
    <definedName name="net_op_expenditure_per_RTM_1994" localSheetId="4">[15]Global!#REF!</definedName>
    <definedName name="net_op_expenditure_per_RTM_1994" localSheetId="16">[15]Global!#REF!</definedName>
    <definedName name="net_op_expenditure_per_RTM_1994" localSheetId="23">[15]Global!#REF!</definedName>
    <definedName name="net_op_expenditure_per_RTM_1994" localSheetId="5">[15]Global!#REF!</definedName>
    <definedName name="net_op_expenditure_per_RTM_1994" localSheetId="26">[15]Global!#REF!</definedName>
    <definedName name="net_op_expenditure_per_RTM_1994" localSheetId="9">[15]Global!#REF!</definedName>
    <definedName name="net_op_expenditure_per_RTM_1994" localSheetId="2">[15]Global!#REF!</definedName>
    <definedName name="net_op_expenditure_per_RTM_1994" localSheetId="29">[15]Global!#REF!</definedName>
    <definedName name="net_op_expenditure_per_RTM_1994">[15]Global!#REF!</definedName>
    <definedName name="net_op_expenditure_per_RTM_1995" localSheetId="4">[15]Global!#REF!</definedName>
    <definedName name="net_op_expenditure_per_RTM_1995" localSheetId="16">[15]Global!#REF!</definedName>
    <definedName name="net_op_expenditure_per_RTM_1995" localSheetId="23">[15]Global!#REF!</definedName>
    <definedName name="net_op_expenditure_per_RTM_1995" localSheetId="5">[15]Global!#REF!</definedName>
    <definedName name="net_op_expenditure_per_RTM_1995" localSheetId="26">[15]Global!#REF!</definedName>
    <definedName name="net_op_expenditure_per_RTM_1995" localSheetId="9">[15]Global!#REF!</definedName>
    <definedName name="net_op_expenditure_per_RTM_1995" localSheetId="2">[15]Global!#REF!</definedName>
    <definedName name="net_op_expenditure_per_RTM_1995" localSheetId="29">[15]Global!#REF!</definedName>
    <definedName name="net_op_expenditure_per_RTM_1995">[15]Global!#REF!</definedName>
    <definedName name="net_op_expenditure_per_RTM_1996" localSheetId="4">[15]Global!#REF!</definedName>
    <definedName name="net_op_expenditure_per_RTM_1996" localSheetId="16">[15]Global!#REF!</definedName>
    <definedName name="net_op_expenditure_per_RTM_1996" localSheetId="23">[15]Global!#REF!</definedName>
    <definedName name="net_op_expenditure_per_RTM_1996" localSheetId="5">[15]Global!#REF!</definedName>
    <definedName name="net_op_expenditure_per_RTM_1996" localSheetId="26">[15]Global!#REF!</definedName>
    <definedName name="net_op_expenditure_per_RTM_1996" localSheetId="9">[15]Global!#REF!</definedName>
    <definedName name="net_op_expenditure_per_RTM_1996" localSheetId="2">[15]Global!#REF!</definedName>
    <definedName name="net_op_expenditure_per_RTM_1996" localSheetId="29">[15]Global!#REF!</definedName>
    <definedName name="net_op_expenditure_per_RTM_1996">[15]Global!#REF!</definedName>
    <definedName name="net_op_expenditure_per_RTM_1997" localSheetId="4">[15]Global!#REF!</definedName>
    <definedName name="net_op_expenditure_per_RTM_1997" localSheetId="16">[15]Global!#REF!</definedName>
    <definedName name="net_op_expenditure_per_RTM_1997" localSheetId="23">[15]Global!#REF!</definedName>
    <definedName name="net_op_expenditure_per_RTM_1997" localSheetId="5">[15]Global!#REF!</definedName>
    <definedName name="net_op_expenditure_per_RTM_1997" localSheetId="26">[15]Global!#REF!</definedName>
    <definedName name="net_op_expenditure_per_RTM_1997" localSheetId="9">[15]Global!#REF!</definedName>
    <definedName name="net_op_expenditure_per_RTM_1997" localSheetId="2">[15]Global!#REF!</definedName>
    <definedName name="net_op_expenditure_per_RTM_1997" localSheetId="29">[15]Global!#REF!</definedName>
    <definedName name="net_op_expenditure_per_RTM_1997">[15]Global!#REF!</definedName>
    <definedName name="net_op_expenditure_per_RTM_1998" localSheetId="4">[15]Global!#REF!</definedName>
    <definedName name="net_op_expenditure_per_RTM_1998" localSheetId="16">[15]Global!#REF!</definedName>
    <definedName name="net_op_expenditure_per_RTM_1998" localSheetId="23">[15]Global!#REF!</definedName>
    <definedName name="net_op_expenditure_per_RTM_1998" localSheetId="5">[15]Global!#REF!</definedName>
    <definedName name="net_op_expenditure_per_RTM_1998" localSheetId="26">[15]Global!#REF!</definedName>
    <definedName name="net_op_expenditure_per_RTM_1998" localSheetId="9">[15]Global!#REF!</definedName>
    <definedName name="net_op_expenditure_per_RTM_1998" localSheetId="2">[15]Global!#REF!</definedName>
    <definedName name="net_op_expenditure_per_RTM_1998" localSheetId="29">[15]Global!#REF!</definedName>
    <definedName name="net_op_expenditure_per_RTM_1998">[15]Global!#REF!</definedName>
    <definedName name="net_op_expenditure_per_RTM_1999" localSheetId="4">[15]Global!#REF!</definedName>
    <definedName name="net_op_expenditure_per_RTM_1999" localSheetId="16">[15]Global!#REF!</definedName>
    <definedName name="net_op_expenditure_per_RTM_1999" localSheetId="23">[15]Global!#REF!</definedName>
    <definedName name="net_op_expenditure_per_RTM_1999" localSheetId="5">[15]Global!#REF!</definedName>
    <definedName name="net_op_expenditure_per_RTM_1999" localSheetId="26">[15]Global!#REF!</definedName>
    <definedName name="net_op_expenditure_per_RTM_1999" localSheetId="9">[15]Global!#REF!</definedName>
    <definedName name="net_op_expenditure_per_RTM_1999" localSheetId="2">[15]Global!#REF!</definedName>
    <definedName name="net_op_expenditure_per_RTM_1999" localSheetId="29">[15]Global!#REF!</definedName>
    <definedName name="net_op_expenditure_per_RTM_1999">[15]Global!#REF!</definedName>
    <definedName name="net_op_expenditure_per_RTM_2000" localSheetId="4">[15]Global!#REF!</definedName>
    <definedName name="net_op_expenditure_per_RTM_2000" localSheetId="16">[15]Global!#REF!</definedName>
    <definedName name="net_op_expenditure_per_RTM_2000" localSheetId="23">[15]Global!#REF!</definedName>
    <definedName name="net_op_expenditure_per_RTM_2000" localSheetId="5">[15]Global!#REF!</definedName>
    <definedName name="net_op_expenditure_per_RTM_2000" localSheetId="26">[15]Global!#REF!</definedName>
    <definedName name="net_op_expenditure_per_RTM_2000" localSheetId="9">[15]Global!#REF!</definedName>
    <definedName name="net_op_expenditure_per_RTM_2000" localSheetId="2">[15]Global!#REF!</definedName>
    <definedName name="net_op_expenditure_per_RTM_2000" localSheetId="29">[15]Global!#REF!</definedName>
    <definedName name="net_op_expenditure_per_RTM_2000">[15]Global!#REF!</definedName>
    <definedName name="net_op_expenditure_per_RTM_2001" localSheetId="4">[15]Global!#REF!</definedName>
    <definedName name="net_op_expenditure_per_RTM_2001" localSheetId="16">[15]Global!#REF!</definedName>
    <definedName name="net_op_expenditure_per_RTM_2001" localSheetId="23">[15]Global!#REF!</definedName>
    <definedName name="net_op_expenditure_per_RTM_2001" localSheetId="5">[15]Global!#REF!</definedName>
    <definedName name="net_op_expenditure_per_RTM_2001" localSheetId="26">[15]Global!#REF!</definedName>
    <definedName name="net_op_expenditure_per_RTM_2001" localSheetId="9">[15]Global!#REF!</definedName>
    <definedName name="net_op_expenditure_per_RTM_2001" localSheetId="2">[15]Global!#REF!</definedName>
    <definedName name="net_op_expenditure_per_RTM_2001" localSheetId="29">[15]Global!#REF!</definedName>
    <definedName name="net_op_expenditure_per_RTM_2001">[15]Global!#REF!</definedName>
    <definedName name="net_op_expenditure_per_RTM_2002" localSheetId="4">[15]Global!#REF!</definedName>
    <definedName name="net_op_expenditure_per_RTM_2002" localSheetId="16">[15]Global!#REF!</definedName>
    <definedName name="net_op_expenditure_per_RTM_2002" localSheetId="23">[15]Global!#REF!</definedName>
    <definedName name="net_op_expenditure_per_RTM_2002" localSheetId="5">[15]Global!#REF!</definedName>
    <definedName name="net_op_expenditure_per_RTM_2002" localSheetId="26">[15]Global!#REF!</definedName>
    <definedName name="net_op_expenditure_per_RTM_2002" localSheetId="9">[15]Global!#REF!</definedName>
    <definedName name="net_op_expenditure_per_RTM_2002" localSheetId="2">[15]Global!#REF!</definedName>
    <definedName name="net_op_expenditure_per_RTM_2002" localSheetId="29">[15]Global!#REF!</definedName>
    <definedName name="net_op_expenditure_per_RTM_2002">[15]Global!#REF!</definedName>
    <definedName name="net_op_expenditure_per_RTM_2003" localSheetId="4">[15]Global!#REF!</definedName>
    <definedName name="net_op_expenditure_per_RTM_2003" localSheetId="16">[15]Global!#REF!</definedName>
    <definedName name="net_op_expenditure_per_RTM_2003" localSheetId="23">[15]Global!#REF!</definedName>
    <definedName name="net_op_expenditure_per_RTM_2003" localSheetId="5">[15]Global!#REF!</definedName>
    <definedName name="net_op_expenditure_per_RTM_2003" localSheetId="26">[15]Global!#REF!</definedName>
    <definedName name="net_op_expenditure_per_RTM_2003" localSheetId="9">[15]Global!#REF!</definedName>
    <definedName name="net_op_expenditure_per_RTM_2003" localSheetId="2">[15]Global!#REF!</definedName>
    <definedName name="net_op_expenditure_per_RTM_2003" localSheetId="29">[15]Global!#REF!</definedName>
    <definedName name="net_op_expenditure_per_RTM_2003">[15]Global!#REF!</definedName>
    <definedName name="net_op_expenditure_per_RTM_2004" localSheetId="4">[15]Global!#REF!</definedName>
    <definedName name="net_op_expenditure_per_RTM_2004" localSheetId="16">[15]Global!#REF!</definedName>
    <definedName name="net_op_expenditure_per_RTM_2004" localSheetId="23">[15]Global!#REF!</definedName>
    <definedName name="net_op_expenditure_per_RTM_2004" localSheetId="5">[15]Global!#REF!</definedName>
    <definedName name="net_op_expenditure_per_RTM_2004" localSheetId="26">[15]Global!#REF!</definedName>
    <definedName name="net_op_expenditure_per_RTM_2004" localSheetId="9">[15]Global!#REF!</definedName>
    <definedName name="net_op_expenditure_per_RTM_2004" localSheetId="2">[15]Global!#REF!</definedName>
    <definedName name="net_op_expenditure_per_RTM_2004" localSheetId="29">[15]Global!#REF!</definedName>
    <definedName name="net_op_expenditure_per_RTM_2004">[15]Global!#REF!</definedName>
    <definedName name="net_op_expenditure_per_RTM_2005" localSheetId="4">[15]Global!#REF!</definedName>
    <definedName name="net_op_expenditure_per_RTM_2005" localSheetId="16">[15]Global!#REF!</definedName>
    <definedName name="net_op_expenditure_per_RTM_2005" localSheetId="23">[15]Global!#REF!</definedName>
    <definedName name="net_op_expenditure_per_RTM_2005" localSheetId="5">[15]Global!#REF!</definedName>
    <definedName name="net_op_expenditure_per_RTM_2005" localSheetId="26">[15]Global!#REF!</definedName>
    <definedName name="net_op_expenditure_per_RTM_2005" localSheetId="9">[15]Global!#REF!</definedName>
    <definedName name="net_op_expenditure_per_RTM_2005" localSheetId="2">[15]Global!#REF!</definedName>
    <definedName name="net_op_expenditure_per_RTM_2005" localSheetId="29">[15]Global!#REF!</definedName>
    <definedName name="net_op_expenditure_per_RTM_2005">[15]Global!#REF!</definedName>
    <definedName name="net_op_expenditure_per_RTM_2006" localSheetId="4">[15]Global!#REF!</definedName>
    <definedName name="net_op_expenditure_per_RTM_2006" localSheetId="16">[15]Global!#REF!</definedName>
    <definedName name="net_op_expenditure_per_RTM_2006" localSheetId="23">[15]Global!#REF!</definedName>
    <definedName name="net_op_expenditure_per_RTM_2006" localSheetId="5">[15]Global!#REF!</definedName>
    <definedName name="net_op_expenditure_per_RTM_2006" localSheetId="26">[15]Global!#REF!</definedName>
    <definedName name="net_op_expenditure_per_RTM_2006" localSheetId="9">[15]Global!#REF!</definedName>
    <definedName name="net_op_expenditure_per_RTM_2006" localSheetId="2">[15]Global!#REF!</definedName>
    <definedName name="net_op_expenditure_per_RTM_2006" localSheetId="29">[15]Global!#REF!</definedName>
    <definedName name="net_op_expenditure_per_RTM_2006">[15]Global!#REF!</definedName>
    <definedName name="net_op_expenditure_per_RTM_2007" localSheetId="4">[15]Global!#REF!</definedName>
    <definedName name="net_op_expenditure_per_RTM_2007" localSheetId="16">[15]Global!#REF!</definedName>
    <definedName name="net_op_expenditure_per_RTM_2007" localSheetId="23">[15]Global!#REF!</definedName>
    <definedName name="net_op_expenditure_per_RTM_2007" localSheetId="5">[15]Global!#REF!</definedName>
    <definedName name="net_op_expenditure_per_RTM_2007" localSheetId="26">[15]Global!#REF!</definedName>
    <definedName name="net_op_expenditure_per_RTM_2007" localSheetId="9">[15]Global!#REF!</definedName>
    <definedName name="net_op_expenditure_per_RTM_2007" localSheetId="2">[15]Global!#REF!</definedName>
    <definedName name="net_op_expenditure_per_RTM_2007" localSheetId="29">[15]Global!#REF!</definedName>
    <definedName name="net_op_expenditure_per_RTM_2007">[15]Global!#REF!</definedName>
    <definedName name="net_op_expenditure_per_RTM_2008" localSheetId="4">[15]Global!#REF!</definedName>
    <definedName name="net_op_expenditure_per_RTM_2008" localSheetId="16">[15]Global!#REF!</definedName>
    <definedName name="net_op_expenditure_per_RTM_2008" localSheetId="23">[15]Global!#REF!</definedName>
    <definedName name="net_op_expenditure_per_RTM_2008" localSheetId="5">[15]Global!#REF!</definedName>
    <definedName name="net_op_expenditure_per_RTM_2008" localSheetId="26">[15]Global!#REF!</definedName>
    <definedName name="net_op_expenditure_per_RTM_2008" localSheetId="9">[15]Global!#REF!</definedName>
    <definedName name="net_op_expenditure_per_RTM_2008" localSheetId="2">[15]Global!#REF!</definedName>
    <definedName name="net_op_expenditure_per_RTM_2008" localSheetId="29">[15]Global!#REF!</definedName>
    <definedName name="net_op_expenditure_per_RTM_2008">[15]Global!#REF!</definedName>
    <definedName name="net_op_expenditure_per_RTM_2009" localSheetId="4">[15]Global!#REF!</definedName>
    <definedName name="net_op_expenditure_per_RTM_2009" localSheetId="16">[15]Global!#REF!</definedName>
    <definedName name="net_op_expenditure_per_RTM_2009" localSheetId="23">[15]Global!#REF!</definedName>
    <definedName name="net_op_expenditure_per_RTM_2009" localSheetId="5">[15]Global!#REF!</definedName>
    <definedName name="net_op_expenditure_per_RTM_2009" localSheetId="26">[15]Global!#REF!</definedName>
    <definedName name="net_op_expenditure_per_RTM_2009" localSheetId="9">[15]Global!#REF!</definedName>
    <definedName name="net_op_expenditure_per_RTM_2009" localSheetId="2">[15]Global!#REF!</definedName>
    <definedName name="net_op_expenditure_per_RTM_2009" localSheetId="29">[15]Global!#REF!</definedName>
    <definedName name="net_op_expenditure_per_RTM_2009">[15]Global!#REF!</definedName>
    <definedName name="net_op_expenditure_per_RTM_2010" localSheetId="4">[15]Global!#REF!</definedName>
    <definedName name="net_op_expenditure_per_RTM_2010" localSheetId="16">[15]Global!#REF!</definedName>
    <definedName name="net_op_expenditure_per_RTM_2010" localSheetId="23">[15]Global!#REF!</definedName>
    <definedName name="net_op_expenditure_per_RTM_2010" localSheetId="5">[15]Global!#REF!</definedName>
    <definedName name="net_op_expenditure_per_RTM_2010" localSheetId="26">[15]Global!#REF!</definedName>
    <definedName name="net_op_expenditure_per_RTM_2010" localSheetId="9">[15]Global!#REF!</definedName>
    <definedName name="net_op_expenditure_per_RTM_2010" localSheetId="2">[15]Global!#REF!</definedName>
    <definedName name="net_op_expenditure_per_RTM_2010" localSheetId="29">[15]Global!#REF!</definedName>
    <definedName name="net_op_expenditure_per_RTM_2010">[15]Global!#REF!</definedName>
    <definedName name="net_op_expenditure_per_RTM_comm" localSheetId="4">[15]Global!#REF!</definedName>
    <definedName name="net_op_expenditure_per_RTM_comm" localSheetId="16">[15]Global!#REF!</definedName>
    <definedName name="net_op_expenditure_per_RTM_comm" localSheetId="23">[15]Global!#REF!</definedName>
    <definedName name="net_op_expenditure_per_RTM_comm" localSheetId="5">[15]Global!#REF!</definedName>
    <definedName name="net_op_expenditure_per_RTM_comm" localSheetId="26">[15]Global!#REF!</definedName>
    <definedName name="net_op_expenditure_per_RTM_comm" localSheetId="9">[15]Global!#REF!</definedName>
    <definedName name="net_op_expenditure_per_RTM_comm" localSheetId="2">[15]Global!#REF!</definedName>
    <definedName name="net_op_expenditure_per_RTM_comm" localSheetId="29">[15]Global!#REF!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6">#REF!</definedName>
    <definedName name="Net_profit" localSheetId="23">#REF!</definedName>
    <definedName name="Net_profit" localSheetId="5">#REF!</definedName>
    <definedName name="Net_profit" localSheetId="26">#REF!</definedName>
    <definedName name="Net_profit" localSheetId="9">#REF!</definedName>
    <definedName name="Net_profit" localSheetId="2">#REF!</definedName>
    <definedName name="Net_profit" localSheetId="29">#REF!</definedName>
    <definedName name="Net_profit">#REF!</definedName>
    <definedName name="Net_Profit_after_Minorities" localSheetId="4">#REF!</definedName>
    <definedName name="Net_Profit_after_Minorities" localSheetId="16">#REF!</definedName>
    <definedName name="Net_Profit_after_Minorities" localSheetId="23">#REF!</definedName>
    <definedName name="Net_Profit_after_Minorities" localSheetId="5">#REF!</definedName>
    <definedName name="Net_Profit_after_Minorities" localSheetId="26">#REF!</definedName>
    <definedName name="Net_Profit_after_Minorities" localSheetId="9">#REF!</definedName>
    <definedName name="Net_Profit_after_Minorities" localSheetId="2">#REF!</definedName>
    <definedName name="Net_Profit_after_Minorities" localSheetId="29">#REF!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6">#REF!</definedName>
    <definedName name="Net_Working_Capital" localSheetId="23">#REF!</definedName>
    <definedName name="Net_Working_Capital" localSheetId="5">#REF!</definedName>
    <definedName name="Net_Working_Capital" localSheetId="26">#REF!</definedName>
    <definedName name="Net_Working_Capital" localSheetId="9">#REF!</definedName>
    <definedName name="Net_Working_Capital" localSheetId="2">#REF!</definedName>
    <definedName name="Net_Working_Capital" localSheetId="29">#REF!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6">#REF!</definedName>
    <definedName name="Net_Worth_Share__DM" localSheetId="23">#REF!</definedName>
    <definedName name="Net_Worth_Share__DM" localSheetId="5">#REF!</definedName>
    <definedName name="Net_Worth_Share__DM" localSheetId="26">#REF!</definedName>
    <definedName name="Net_Worth_Share__DM" localSheetId="9">#REF!</definedName>
    <definedName name="Net_Worth_Share__DM" localSheetId="2">#REF!</definedName>
    <definedName name="Net_Worth_Share__DM" localSheetId="29">#REF!</definedName>
    <definedName name="Net_Worth_Share__DM">#REF!</definedName>
    <definedName name="NETSALES" localSheetId="4">#REF!</definedName>
    <definedName name="NETSALES" localSheetId="16">#REF!</definedName>
    <definedName name="NETSALES" localSheetId="23">#REF!</definedName>
    <definedName name="NETSALES" localSheetId="5">#REF!</definedName>
    <definedName name="NETSALES" localSheetId="26">#REF!</definedName>
    <definedName name="NETSALES" localSheetId="9">#REF!</definedName>
    <definedName name="NETSALES" localSheetId="2">#REF!</definedName>
    <definedName name="NETSALES" localSheetId="29">#REF!</definedName>
    <definedName name="NETSALES">#REF!</definedName>
    <definedName name="nettoskuld" localSheetId="4">[7]bilisva!#REF!</definedName>
    <definedName name="nettoskuld" localSheetId="16">[7]bilisva!#REF!</definedName>
    <definedName name="nettoskuld" localSheetId="23">[7]bilisva!#REF!</definedName>
    <definedName name="nettoskuld" localSheetId="5">[7]bilisva!#REF!</definedName>
    <definedName name="nettoskuld" localSheetId="26">[7]bilisva!#REF!</definedName>
    <definedName name="nettoskuld" localSheetId="9">[7]bilisva!#REF!</definedName>
    <definedName name="nettoskuld" localSheetId="2">[7]bilisva!#REF!</definedName>
    <definedName name="nettoskuld" localSheetId="29">[7]bilisva!#REF!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6">#REF!</definedName>
    <definedName name="NIBDEBT" localSheetId="23">#REF!</definedName>
    <definedName name="NIBDEBT" localSheetId="5">#REF!</definedName>
    <definedName name="NIBDEBT" localSheetId="26">#REF!</definedName>
    <definedName name="NIBDEBT" localSheetId="9">#REF!</definedName>
    <definedName name="NIBDEBT" localSheetId="2">#REF!</definedName>
    <definedName name="NIBDEBT" localSheetId="29">#REF!</definedName>
    <definedName name="NIBDEBT">#REF!</definedName>
    <definedName name="NINT" localSheetId="4">#REF!</definedName>
    <definedName name="NINT" localSheetId="16">#REF!</definedName>
    <definedName name="NINT" localSheetId="23">#REF!</definedName>
    <definedName name="NINT" localSheetId="5">#REF!</definedName>
    <definedName name="NINT" localSheetId="26">#REF!</definedName>
    <definedName name="NINT" localSheetId="9">#REF!</definedName>
    <definedName name="NINT" localSheetId="2">#REF!</definedName>
    <definedName name="NINT" localSheetId="29">#REF!</definedName>
    <definedName name="NINT">#REF!</definedName>
    <definedName name="NOK">[2]CCY!$D$762</definedName>
    <definedName name="Non_recurring_costs" localSheetId="4">#REF!</definedName>
    <definedName name="Non_recurring_costs" localSheetId="16">#REF!</definedName>
    <definedName name="Non_recurring_costs" localSheetId="23">#REF!</definedName>
    <definedName name="Non_recurring_costs" localSheetId="5">#REF!</definedName>
    <definedName name="Non_recurring_costs" localSheetId="26">#REF!</definedName>
    <definedName name="Non_recurring_costs" localSheetId="9">#REF!</definedName>
    <definedName name="Non_recurring_costs" localSheetId="2">#REF!</definedName>
    <definedName name="Non_recurring_costs" localSheetId="29">#REF!</definedName>
    <definedName name="Non_recurring_costs">#REF!</definedName>
    <definedName name="Non_recurring_income" localSheetId="4">#REF!</definedName>
    <definedName name="Non_recurring_income" localSheetId="16">#REF!</definedName>
    <definedName name="Non_recurring_income" localSheetId="23">#REF!</definedName>
    <definedName name="Non_recurring_income" localSheetId="5">#REF!</definedName>
    <definedName name="Non_recurring_income" localSheetId="26">#REF!</definedName>
    <definedName name="Non_recurring_income" localSheetId="9">#REF!</definedName>
    <definedName name="Non_recurring_income" localSheetId="2">#REF!</definedName>
    <definedName name="Non_recurring_income" localSheetId="29">#REF!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6">[8]NOPAT_VDF!#REF!</definedName>
    <definedName name="NOPAT_growth_avg" localSheetId="23">[8]NOPAT_VDF!#REF!</definedName>
    <definedName name="NOPAT_growth_avg" localSheetId="5">[8]NOPAT_VDF!#REF!</definedName>
    <definedName name="NOPAT_growth_avg" localSheetId="26">[8]NOPAT_VDF!#REF!</definedName>
    <definedName name="NOPAT_growth_avg" localSheetId="9">[8]NOPAT_VDF!#REF!</definedName>
    <definedName name="NOPAT_growth_avg" localSheetId="2">[8]NOPAT_VDF!#REF!</definedName>
    <definedName name="NOPAT_growth_avg" localSheetId="29">[8]NOPAT_VDF!#REF!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6">[8]NOPAT_VDF!#REF!</definedName>
    <definedName name="NOPAT_Share" localSheetId="23">[8]NOPAT_VDF!#REF!</definedName>
    <definedName name="NOPAT_Share" localSheetId="5">[8]NOPAT_VDF!#REF!</definedName>
    <definedName name="NOPAT_Share" localSheetId="26">[8]NOPAT_VDF!#REF!</definedName>
    <definedName name="NOPAT_Share" localSheetId="9">[8]NOPAT_VDF!#REF!</definedName>
    <definedName name="NOPAT_Share" localSheetId="2">[8]NOPAT_VDF!#REF!</definedName>
    <definedName name="NOPAT_Share" localSheetId="29">[8]NOPAT_VDF!#REF!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6">'[3]DCF old'!#REF!</definedName>
    <definedName name="noplat_impg" localSheetId="23">'[3]DCF old'!#REF!</definedName>
    <definedName name="noplat_impg" localSheetId="5">'[3]DCF old'!#REF!</definedName>
    <definedName name="noplat_impg" localSheetId="26">'[3]DCF old'!#REF!</definedName>
    <definedName name="noplat_impg" localSheetId="9">'[3]DCF old'!#REF!</definedName>
    <definedName name="noplat_impg" localSheetId="2">'[3]DCF old'!#REF!</definedName>
    <definedName name="noplat_impg" localSheetId="29">'[3]DCF old'!#REF!</definedName>
    <definedName name="noplat_impg">'[3]DCF old'!#REF!</definedName>
    <definedName name="noplat_p2">'[3]DCF old'!$V$13</definedName>
    <definedName name="noplat_value" localSheetId="4">'[3]DCF old'!#REF!</definedName>
    <definedName name="noplat_value" localSheetId="16">'[3]DCF old'!#REF!</definedName>
    <definedName name="noplat_value" localSheetId="23">'[3]DCF old'!#REF!</definedName>
    <definedName name="noplat_value" localSheetId="5">'[3]DCF old'!#REF!</definedName>
    <definedName name="noplat_value" localSheetId="26">'[3]DCF old'!#REF!</definedName>
    <definedName name="noplat_value" localSheetId="9">'[3]DCF old'!#REF!</definedName>
    <definedName name="noplat_value" localSheetId="2">'[3]DCF old'!#REF!</definedName>
    <definedName name="noplat_value" localSheetId="29">'[3]DCF old'!#REF!</definedName>
    <definedName name="noplat_value">'[3]DCF old'!#REF!</definedName>
    <definedName name="norm_eq_ratio" localSheetId="4">'[3]DCF old'!#REF!</definedName>
    <definedName name="norm_eq_ratio" localSheetId="16">'[3]DCF old'!#REF!</definedName>
    <definedName name="norm_eq_ratio" localSheetId="23">'[3]DCF old'!#REF!</definedName>
    <definedName name="norm_eq_ratio" localSheetId="5">'[3]DCF old'!#REF!</definedName>
    <definedName name="norm_eq_ratio" localSheetId="26">'[3]DCF old'!#REF!</definedName>
    <definedName name="norm_eq_ratio" localSheetId="9">'[3]DCF old'!#REF!</definedName>
    <definedName name="norm_eq_ratio" localSheetId="2">'[3]DCF old'!#REF!</definedName>
    <definedName name="norm_eq_ratio" localSheetId="29">'[3]DCF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6">#REF!</definedName>
    <definedName name="Normal_est" localSheetId="23">#REF!</definedName>
    <definedName name="Normal_est" localSheetId="5">#REF!</definedName>
    <definedName name="Normal_est" localSheetId="26">#REF!</definedName>
    <definedName name="Normal_est" localSheetId="9">#REF!</definedName>
    <definedName name="Normal_est" localSheetId="2">#REF!</definedName>
    <definedName name="Normal_est" localSheetId="29">#REF!</definedName>
    <definedName name="Normal_est">#REF!</definedName>
    <definedName name="NormalYear" localSheetId="4">#REF!</definedName>
    <definedName name="NormalYear" localSheetId="16">#REF!</definedName>
    <definedName name="NormalYear" localSheetId="23">#REF!</definedName>
    <definedName name="NormalYear" localSheetId="5">#REF!</definedName>
    <definedName name="NormalYear" localSheetId="26">#REF!</definedName>
    <definedName name="NormalYear" localSheetId="9">#REF!</definedName>
    <definedName name="NormalYear" localSheetId="2">#REF!</definedName>
    <definedName name="NormalYear" localSheetId="29">#REF!</definedName>
    <definedName name="NormalYear">#REF!</definedName>
    <definedName name="North_America" localSheetId="4">#REF!</definedName>
    <definedName name="North_America" localSheetId="16">#REF!</definedName>
    <definedName name="North_America" localSheetId="23">#REF!</definedName>
    <definedName name="North_America" localSheetId="5">#REF!</definedName>
    <definedName name="North_America" localSheetId="26">#REF!</definedName>
    <definedName name="North_America" localSheetId="9">#REF!</definedName>
    <definedName name="North_America" localSheetId="2">#REF!</definedName>
    <definedName name="North_America" localSheetId="29">#REF!</definedName>
    <definedName name="North_America">#REF!</definedName>
    <definedName name="North_America_w" localSheetId="4">#REF!</definedName>
    <definedName name="North_America_w" localSheetId="16">#REF!</definedName>
    <definedName name="North_America_w" localSheetId="23">#REF!</definedName>
    <definedName name="North_America_w" localSheetId="5">#REF!</definedName>
    <definedName name="North_America_w" localSheetId="26">#REF!</definedName>
    <definedName name="North_America_w" localSheetId="9">#REF!</definedName>
    <definedName name="North_America_w" localSheetId="2">#REF!</definedName>
    <definedName name="North_America_w" localSheetId="29">#REF!</definedName>
    <definedName name="North_America_w">#REF!</definedName>
    <definedName name="nos" localSheetId="4">'[3]DCF old'!#REF!</definedName>
    <definedName name="nos" localSheetId="16">'[3]DCF old'!#REF!</definedName>
    <definedName name="nos" localSheetId="23">'[3]DCF old'!#REF!</definedName>
    <definedName name="nos" localSheetId="5">'[3]DCF old'!#REF!</definedName>
    <definedName name="nos" localSheetId="26">'[3]DCF old'!#REF!</definedName>
    <definedName name="nos" localSheetId="9">'[3]DCF old'!#REF!</definedName>
    <definedName name="nos" localSheetId="2">'[3]DCF old'!#REF!</definedName>
    <definedName name="nos" localSheetId="29">'[3]DCF old'!#REF!</definedName>
    <definedName name="nos">'[3]DCF old'!#REF!</definedName>
    <definedName name="nos_fd" localSheetId="4">'[3]DCF old'!#REF!</definedName>
    <definedName name="nos_fd" localSheetId="16">'[3]DCF old'!#REF!</definedName>
    <definedName name="nos_fd" localSheetId="23">'[3]DCF old'!#REF!</definedName>
    <definedName name="nos_fd" localSheetId="5">'[3]DCF old'!#REF!</definedName>
    <definedName name="nos_fd" localSheetId="26">'[3]DCF old'!#REF!</definedName>
    <definedName name="nos_fd" localSheetId="9">'[3]DCF old'!#REF!</definedName>
    <definedName name="nos_fd" localSheetId="2">'[3]DCF old'!#REF!</definedName>
    <definedName name="nos_fd" localSheetId="29">'[3]DCF old'!#REF!</definedName>
    <definedName name="nos_fd">'[3]DCF old'!#REF!</definedName>
    <definedName name="noshares">'[3]DCF old'!$C$24</definedName>
    <definedName name="Nosint" localSheetId="4">#REF!</definedName>
    <definedName name="Nosint" localSheetId="16">#REF!</definedName>
    <definedName name="Nosint" localSheetId="23">#REF!</definedName>
    <definedName name="Nosint" localSheetId="5">#REF!</definedName>
    <definedName name="Nosint" localSheetId="26">#REF!</definedName>
    <definedName name="Nosint" localSheetId="9">#REF!</definedName>
    <definedName name="Nosint" localSheetId="2">#REF!</definedName>
    <definedName name="Nosint" localSheetId="29">#REF!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6">#REF!</definedName>
    <definedName name="NWC" localSheetId="23">#REF!</definedName>
    <definedName name="NWC" localSheetId="5">#REF!</definedName>
    <definedName name="NWC" localSheetId="26">#REF!</definedName>
    <definedName name="NWC" localSheetId="9">#REF!</definedName>
    <definedName name="NWC" localSheetId="2">#REF!</definedName>
    <definedName name="NWC" localSheetId="29">#REF!</definedName>
    <definedName name="NWC">#REF!</definedName>
    <definedName name="Nyckeltal" localSheetId="4">#REF!</definedName>
    <definedName name="Nyckeltal" localSheetId="16">#REF!</definedName>
    <definedName name="Nyckeltal" localSheetId="23">#REF!</definedName>
    <definedName name="Nyckeltal" localSheetId="5">#REF!</definedName>
    <definedName name="Nyckeltal" localSheetId="26">#REF!</definedName>
    <definedName name="Nyckeltal" localSheetId="9">#REF!</definedName>
    <definedName name="Nyckeltal" localSheetId="2">#REF!</definedName>
    <definedName name="Nyckeltal" localSheetId="29">#REF!</definedName>
    <definedName name="Nyckeltal">#REF!</definedName>
    <definedName name="Obs_00" localSheetId="4">#REF!</definedName>
    <definedName name="Obs_00" localSheetId="16">#REF!</definedName>
    <definedName name="Obs_00" localSheetId="23">#REF!</definedName>
    <definedName name="Obs_00" localSheetId="5">#REF!</definedName>
    <definedName name="Obs_00" localSheetId="26">#REF!</definedName>
    <definedName name="Obs_00" localSheetId="9">#REF!</definedName>
    <definedName name="Obs_00" localSheetId="2">#REF!</definedName>
    <definedName name="Obs_00" localSheetId="29">#REF!</definedName>
    <definedName name="Obs_00">#REF!</definedName>
    <definedName name="Obs_001" localSheetId="4">#REF!</definedName>
    <definedName name="Obs_001" localSheetId="16">#REF!</definedName>
    <definedName name="Obs_001" localSheetId="23">#REF!</definedName>
    <definedName name="Obs_001" localSheetId="5">#REF!</definedName>
    <definedName name="Obs_001" localSheetId="26">#REF!</definedName>
    <definedName name="Obs_001" localSheetId="9">#REF!</definedName>
    <definedName name="Obs_001" localSheetId="2">#REF!</definedName>
    <definedName name="Obs_001" localSheetId="29">#REF!</definedName>
    <definedName name="Obs_001">#REF!</definedName>
    <definedName name="Obs_002" localSheetId="4">#REF!</definedName>
    <definedName name="Obs_002" localSheetId="16">#REF!</definedName>
    <definedName name="Obs_002" localSheetId="23">#REF!</definedName>
    <definedName name="Obs_002" localSheetId="5">#REF!</definedName>
    <definedName name="Obs_002" localSheetId="26">#REF!</definedName>
    <definedName name="Obs_002" localSheetId="9">#REF!</definedName>
    <definedName name="Obs_002" localSheetId="2">#REF!</definedName>
    <definedName name="Obs_002" localSheetId="29">#REF!</definedName>
    <definedName name="Obs_002">#REF!</definedName>
    <definedName name="Obs_003" localSheetId="4">#REF!</definedName>
    <definedName name="Obs_003" localSheetId="16">#REF!</definedName>
    <definedName name="Obs_003" localSheetId="23">#REF!</definedName>
    <definedName name="Obs_003" localSheetId="5">#REF!</definedName>
    <definedName name="Obs_003" localSheetId="26">#REF!</definedName>
    <definedName name="Obs_003" localSheetId="9">#REF!</definedName>
    <definedName name="Obs_003" localSheetId="2">#REF!</definedName>
    <definedName name="Obs_003" localSheetId="29">#REF!</definedName>
    <definedName name="Obs_003">#REF!</definedName>
    <definedName name="Obs_004" localSheetId="4">#REF!</definedName>
    <definedName name="Obs_004" localSheetId="16">#REF!</definedName>
    <definedName name="Obs_004" localSheetId="23">#REF!</definedName>
    <definedName name="Obs_004" localSheetId="5">#REF!</definedName>
    <definedName name="Obs_004" localSheetId="26">#REF!</definedName>
    <definedName name="Obs_004" localSheetId="9">#REF!</definedName>
    <definedName name="Obs_004" localSheetId="2">#REF!</definedName>
    <definedName name="Obs_004" localSheetId="29">#REF!</definedName>
    <definedName name="Obs_004">#REF!</definedName>
    <definedName name="Obs_01" localSheetId="4">#REF!</definedName>
    <definedName name="Obs_01" localSheetId="16">#REF!</definedName>
    <definedName name="Obs_01" localSheetId="23">#REF!</definedName>
    <definedName name="Obs_01" localSheetId="5">#REF!</definedName>
    <definedName name="Obs_01" localSheetId="26">#REF!</definedName>
    <definedName name="Obs_01" localSheetId="9">#REF!</definedName>
    <definedName name="Obs_01" localSheetId="2">#REF!</definedName>
    <definedName name="Obs_01" localSheetId="29">#REF!</definedName>
    <definedName name="Obs_01">#REF!</definedName>
    <definedName name="Obs_011" localSheetId="4">#REF!</definedName>
    <definedName name="Obs_011" localSheetId="16">#REF!</definedName>
    <definedName name="Obs_011" localSheetId="23">#REF!</definedName>
    <definedName name="Obs_011" localSheetId="5">#REF!</definedName>
    <definedName name="Obs_011" localSheetId="26">#REF!</definedName>
    <definedName name="Obs_011" localSheetId="9">#REF!</definedName>
    <definedName name="Obs_011" localSheetId="2">#REF!</definedName>
    <definedName name="Obs_011" localSheetId="29">#REF!</definedName>
    <definedName name="Obs_011">#REF!</definedName>
    <definedName name="Obs_012" localSheetId="4">#REF!</definedName>
    <definedName name="Obs_012" localSheetId="16">#REF!</definedName>
    <definedName name="Obs_012" localSheetId="23">#REF!</definedName>
    <definedName name="Obs_012" localSheetId="5">#REF!</definedName>
    <definedName name="Obs_012" localSheetId="26">#REF!</definedName>
    <definedName name="Obs_012" localSheetId="9">#REF!</definedName>
    <definedName name="Obs_012" localSheetId="2">#REF!</definedName>
    <definedName name="Obs_012" localSheetId="29">#REF!</definedName>
    <definedName name="Obs_012">#REF!</definedName>
    <definedName name="Obs_013" localSheetId="4">#REF!</definedName>
    <definedName name="Obs_013" localSheetId="16">#REF!</definedName>
    <definedName name="Obs_013" localSheetId="23">#REF!</definedName>
    <definedName name="Obs_013" localSheetId="5">#REF!</definedName>
    <definedName name="Obs_013" localSheetId="26">#REF!</definedName>
    <definedName name="Obs_013" localSheetId="9">#REF!</definedName>
    <definedName name="Obs_013" localSheetId="2">#REF!</definedName>
    <definedName name="Obs_013" localSheetId="29">#REF!</definedName>
    <definedName name="Obs_013">#REF!</definedName>
    <definedName name="Obs_014" localSheetId="4">#REF!</definedName>
    <definedName name="Obs_014" localSheetId="16">#REF!</definedName>
    <definedName name="Obs_014" localSheetId="23">#REF!</definedName>
    <definedName name="Obs_014" localSheetId="5">#REF!</definedName>
    <definedName name="Obs_014" localSheetId="26">#REF!</definedName>
    <definedName name="Obs_014" localSheetId="9">#REF!</definedName>
    <definedName name="Obs_014" localSheetId="2">#REF!</definedName>
    <definedName name="Obs_014" localSheetId="29">#REF!</definedName>
    <definedName name="Obs_014">#REF!</definedName>
    <definedName name="Obs_02" localSheetId="4">#REF!</definedName>
    <definedName name="Obs_02" localSheetId="16">#REF!</definedName>
    <definedName name="Obs_02" localSheetId="23">#REF!</definedName>
    <definedName name="Obs_02" localSheetId="5">#REF!</definedName>
    <definedName name="Obs_02" localSheetId="26">#REF!</definedName>
    <definedName name="Obs_02" localSheetId="9">#REF!</definedName>
    <definedName name="Obs_02" localSheetId="2">#REF!</definedName>
    <definedName name="Obs_02" localSheetId="29">#REF!</definedName>
    <definedName name="Obs_02">#REF!</definedName>
    <definedName name="Obs_021" localSheetId="4">#REF!</definedName>
    <definedName name="Obs_021" localSheetId="16">#REF!</definedName>
    <definedName name="Obs_021" localSheetId="23">#REF!</definedName>
    <definedName name="Obs_021" localSheetId="5">#REF!</definedName>
    <definedName name="Obs_021" localSheetId="26">#REF!</definedName>
    <definedName name="Obs_021" localSheetId="9">#REF!</definedName>
    <definedName name="Obs_021" localSheetId="2">#REF!</definedName>
    <definedName name="Obs_021" localSheetId="29">#REF!</definedName>
    <definedName name="Obs_021">#REF!</definedName>
    <definedName name="Obs_022" localSheetId="4">#REF!</definedName>
    <definedName name="Obs_022" localSheetId="16">#REF!</definedName>
    <definedName name="Obs_022" localSheetId="23">#REF!</definedName>
    <definedName name="Obs_022" localSheetId="5">#REF!</definedName>
    <definedName name="Obs_022" localSheetId="26">#REF!</definedName>
    <definedName name="Obs_022" localSheetId="9">#REF!</definedName>
    <definedName name="Obs_022" localSheetId="2">#REF!</definedName>
    <definedName name="Obs_022" localSheetId="29">#REF!</definedName>
    <definedName name="Obs_022">#REF!</definedName>
    <definedName name="Obs_023" localSheetId="4">#REF!</definedName>
    <definedName name="Obs_023" localSheetId="16">#REF!</definedName>
    <definedName name="Obs_023" localSheetId="23">#REF!</definedName>
    <definedName name="Obs_023" localSheetId="5">#REF!</definedName>
    <definedName name="Obs_023" localSheetId="26">#REF!</definedName>
    <definedName name="Obs_023" localSheetId="9">#REF!</definedName>
    <definedName name="Obs_023" localSheetId="2">#REF!</definedName>
    <definedName name="Obs_023" localSheetId="29">#REF!</definedName>
    <definedName name="Obs_023">#REF!</definedName>
    <definedName name="Obs_024" localSheetId="4">#REF!</definedName>
    <definedName name="Obs_024" localSheetId="16">#REF!</definedName>
    <definedName name="Obs_024" localSheetId="23">#REF!</definedName>
    <definedName name="Obs_024" localSheetId="5">#REF!</definedName>
    <definedName name="Obs_024" localSheetId="26">#REF!</definedName>
    <definedName name="Obs_024" localSheetId="9">#REF!</definedName>
    <definedName name="Obs_024" localSheetId="2">#REF!</definedName>
    <definedName name="Obs_024" localSheetId="29">#REF!</definedName>
    <definedName name="Obs_024">#REF!</definedName>
    <definedName name="Obs_03" localSheetId="4">#REF!</definedName>
    <definedName name="Obs_03" localSheetId="16">#REF!</definedName>
    <definedName name="Obs_03" localSheetId="23">#REF!</definedName>
    <definedName name="Obs_03" localSheetId="5">#REF!</definedName>
    <definedName name="Obs_03" localSheetId="26">#REF!</definedName>
    <definedName name="Obs_03" localSheetId="9">#REF!</definedName>
    <definedName name="Obs_03" localSheetId="2">#REF!</definedName>
    <definedName name="Obs_03" localSheetId="29">#REF!</definedName>
    <definedName name="Obs_03">#REF!</definedName>
    <definedName name="Obs_031" localSheetId="4">#REF!</definedName>
    <definedName name="Obs_031" localSheetId="16">#REF!</definedName>
    <definedName name="Obs_031" localSheetId="23">#REF!</definedName>
    <definedName name="Obs_031" localSheetId="5">#REF!</definedName>
    <definedName name="Obs_031" localSheetId="26">#REF!</definedName>
    <definedName name="Obs_031" localSheetId="9">#REF!</definedName>
    <definedName name="Obs_031" localSheetId="2">#REF!</definedName>
    <definedName name="Obs_031" localSheetId="29">#REF!</definedName>
    <definedName name="Obs_031">#REF!</definedName>
    <definedName name="Obs_032" localSheetId="4">#REF!</definedName>
    <definedName name="Obs_032" localSheetId="16">#REF!</definedName>
    <definedName name="Obs_032" localSheetId="23">#REF!</definedName>
    <definedName name="Obs_032" localSheetId="5">#REF!</definedName>
    <definedName name="Obs_032" localSheetId="26">#REF!</definedName>
    <definedName name="Obs_032" localSheetId="9">#REF!</definedName>
    <definedName name="Obs_032" localSheetId="2">#REF!</definedName>
    <definedName name="Obs_032" localSheetId="29">#REF!</definedName>
    <definedName name="Obs_032">#REF!</definedName>
    <definedName name="Obs_033" localSheetId="4">#REF!</definedName>
    <definedName name="Obs_033" localSheetId="16">#REF!</definedName>
    <definedName name="Obs_033" localSheetId="23">#REF!</definedName>
    <definedName name="Obs_033" localSheetId="5">#REF!</definedName>
    <definedName name="Obs_033" localSheetId="26">#REF!</definedName>
    <definedName name="Obs_033" localSheetId="9">#REF!</definedName>
    <definedName name="Obs_033" localSheetId="2">#REF!</definedName>
    <definedName name="Obs_033" localSheetId="29">#REF!</definedName>
    <definedName name="Obs_033">#REF!</definedName>
    <definedName name="Obs_034" localSheetId="4">#REF!</definedName>
    <definedName name="Obs_034" localSheetId="16">#REF!</definedName>
    <definedName name="Obs_034" localSheetId="23">#REF!</definedName>
    <definedName name="Obs_034" localSheetId="5">#REF!</definedName>
    <definedName name="Obs_034" localSheetId="26">#REF!</definedName>
    <definedName name="Obs_034" localSheetId="9">#REF!</definedName>
    <definedName name="Obs_034" localSheetId="2">#REF!</definedName>
    <definedName name="Obs_034" localSheetId="29">#REF!</definedName>
    <definedName name="Obs_034">#REF!</definedName>
    <definedName name="Obs_04" localSheetId="4">#REF!</definedName>
    <definedName name="Obs_04" localSheetId="16">#REF!</definedName>
    <definedName name="Obs_04" localSheetId="23">#REF!</definedName>
    <definedName name="Obs_04" localSheetId="5">#REF!</definedName>
    <definedName name="Obs_04" localSheetId="26">#REF!</definedName>
    <definedName name="Obs_04" localSheetId="9">#REF!</definedName>
    <definedName name="Obs_04" localSheetId="2">#REF!</definedName>
    <definedName name="Obs_04" localSheetId="29">#REF!</definedName>
    <definedName name="Obs_04">#REF!</definedName>
    <definedName name="Obs_05" localSheetId="4">#REF!</definedName>
    <definedName name="Obs_05" localSheetId="16">#REF!</definedName>
    <definedName name="Obs_05" localSheetId="23">#REF!</definedName>
    <definedName name="Obs_05" localSheetId="5">#REF!</definedName>
    <definedName name="Obs_05" localSheetId="26">#REF!</definedName>
    <definedName name="Obs_05" localSheetId="9">#REF!</definedName>
    <definedName name="Obs_05" localSheetId="2">#REF!</definedName>
    <definedName name="Obs_05" localSheetId="29">#REF!</definedName>
    <definedName name="Obs_05">#REF!</definedName>
    <definedName name="Obs_06" localSheetId="4">#REF!</definedName>
    <definedName name="Obs_06" localSheetId="16">#REF!</definedName>
    <definedName name="Obs_06" localSheetId="23">#REF!</definedName>
    <definedName name="Obs_06" localSheetId="5">#REF!</definedName>
    <definedName name="Obs_06" localSheetId="26">#REF!</definedName>
    <definedName name="Obs_06" localSheetId="9">#REF!</definedName>
    <definedName name="Obs_06" localSheetId="2">#REF!</definedName>
    <definedName name="Obs_06" localSheetId="29">#REF!</definedName>
    <definedName name="Obs_06">#REF!</definedName>
    <definedName name="Obs_07" localSheetId="4">#REF!</definedName>
    <definedName name="Obs_07" localSheetId="16">#REF!</definedName>
    <definedName name="Obs_07" localSheetId="23">#REF!</definedName>
    <definedName name="Obs_07" localSheetId="5">#REF!</definedName>
    <definedName name="Obs_07" localSheetId="26">#REF!</definedName>
    <definedName name="Obs_07" localSheetId="9">#REF!</definedName>
    <definedName name="Obs_07" localSheetId="2">#REF!</definedName>
    <definedName name="Obs_07" localSheetId="29">#REF!</definedName>
    <definedName name="Obs_07">#REF!</definedName>
    <definedName name="Obs_08" localSheetId="4">#REF!</definedName>
    <definedName name="Obs_08" localSheetId="16">#REF!</definedName>
    <definedName name="Obs_08" localSheetId="23">#REF!</definedName>
    <definedName name="Obs_08" localSheetId="5">#REF!</definedName>
    <definedName name="Obs_08" localSheetId="26">#REF!</definedName>
    <definedName name="Obs_08" localSheetId="9">#REF!</definedName>
    <definedName name="Obs_08" localSheetId="2">#REF!</definedName>
    <definedName name="Obs_08" localSheetId="29">#REF!</definedName>
    <definedName name="Obs_08">#REF!</definedName>
    <definedName name="Obs_09" localSheetId="4">#REF!</definedName>
    <definedName name="Obs_09" localSheetId="16">#REF!</definedName>
    <definedName name="Obs_09" localSheetId="23">#REF!</definedName>
    <definedName name="Obs_09" localSheetId="5">#REF!</definedName>
    <definedName name="Obs_09" localSheetId="26">#REF!</definedName>
    <definedName name="Obs_09" localSheetId="9">#REF!</definedName>
    <definedName name="Obs_09" localSheetId="2">#REF!</definedName>
    <definedName name="Obs_09" localSheetId="29">#REF!</definedName>
    <definedName name="Obs_09">#REF!</definedName>
    <definedName name="Obs_10" localSheetId="4">#REF!</definedName>
    <definedName name="Obs_10" localSheetId="16">#REF!</definedName>
    <definedName name="Obs_10" localSheetId="23">#REF!</definedName>
    <definedName name="Obs_10" localSheetId="5">#REF!</definedName>
    <definedName name="Obs_10" localSheetId="26">#REF!</definedName>
    <definedName name="Obs_10" localSheetId="9">#REF!</definedName>
    <definedName name="Obs_10" localSheetId="2">#REF!</definedName>
    <definedName name="Obs_10" localSheetId="29">#REF!</definedName>
    <definedName name="Obs_10">#REF!</definedName>
    <definedName name="Obs_11" localSheetId="4">#REF!</definedName>
    <definedName name="Obs_11" localSheetId="16">#REF!</definedName>
    <definedName name="Obs_11" localSheetId="23">#REF!</definedName>
    <definedName name="Obs_11" localSheetId="5">#REF!</definedName>
    <definedName name="Obs_11" localSheetId="26">#REF!</definedName>
    <definedName name="Obs_11" localSheetId="9">#REF!</definedName>
    <definedName name="Obs_11" localSheetId="2">#REF!</definedName>
    <definedName name="Obs_11" localSheetId="29">#REF!</definedName>
    <definedName name="Obs_11">#REF!</definedName>
    <definedName name="Obs_12" localSheetId="4">#REF!</definedName>
    <definedName name="Obs_12" localSheetId="16">#REF!</definedName>
    <definedName name="Obs_12" localSheetId="23">#REF!</definedName>
    <definedName name="Obs_12" localSheetId="5">#REF!</definedName>
    <definedName name="Obs_12" localSheetId="26">#REF!</definedName>
    <definedName name="Obs_12" localSheetId="9">#REF!</definedName>
    <definedName name="Obs_12" localSheetId="2">#REF!</definedName>
    <definedName name="Obs_12" localSheetId="29">#REF!</definedName>
    <definedName name="Obs_12">#REF!</definedName>
    <definedName name="Obs_97" localSheetId="4">#REF!</definedName>
    <definedName name="Obs_97" localSheetId="16">#REF!</definedName>
    <definedName name="Obs_97" localSheetId="23">#REF!</definedName>
    <definedName name="Obs_97" localSheetId="5">#REF!</definedName>
    <definedName name="Obs_97" localSheetId="26">#REF!</definedName>
    <definedName name="Obs_97" localSheetId="9">#REF!</definedName>
    <definedName name="Obs_97" localSheetId="2">#REF!</definedName>
    <definedName name="Obs_97" localSheetId="29">#REF!</definedName>
    <definedName name="Obs_97">#REF!</definedName>
    <definedName name="Obs_971" localSheetId="4">#REF!</definedName>
    <definedName name="Obs_971" localSheetId="16">#REF!</definedName>
    <definedName name="Obs_971" localSheetId="23">#REF!</definedName>
    <definedName name="Obs_971" localSheetId="5">#REF!</definedName>
    <definedName name="Obs_971" localSheetId="26">#REF!</definedName>
    <definedName name="Obs_971" localSheetId="9">#REF!</definedName>
    <definedName name="Obs_971" localSheetId="2">#REF!</definedName>
    <definedName name="Obs_971" localSheetId="29">#REF!</definedName>
    <definedName name="Obs_971">#REF!</definedName>
    <definedName name="Obs_972" localSheetId="4">#REF!</definedName>
    <definedName name="Obs_972" localSheetId="16">#REF!</definedName>
    <definedName name="Obs_972" localSheetId="23">#REF!</definedName>
    <definedName name="Obs_972" localSheetId="5">#REF!</definedName>
    <definedName name="Obs_972" localSheetId="26">#REF!</definedName>
    <definedName name="Obs_972" localSheetId="9">#REF!</definedName>
    <definedName name="Obs_972" localSheetId="2">#REF!</definedName>
    <definedName name="Obs_972" localSheetId="29">#REF!</definedName>
    <definedName name="Obs_972">#REF!</definedName>
    <definedName name="Obs_973" localSheetId="4">#REF!</definedName>
    <definedName name="Obs_973" localSheetId="16">#REF!</definedName>
    <definedName name="Obs_973" localSheetId="23">#REF!</definedName>
    <definedName name="Obs_973" localSheetId="5">#REF!</definedName>
    <definedName name="Obs_973" localSheetId="26">#REF!</definedName>
    <definedName name="Obs_973" localSheetId="9">#REF!</definedName>
    <definedName name="Obs_973" localSheetId="2">#REF!</definedName>
    <definedName name="Obs_973" localSheetId="29">#REF!</definedName>
    <definedName name="Obs_973">#REF!</definedName>
    <definedName name="Obs_974" localSheetId="4">#REF!</definedName>
    <definedName name="Obs_974" localSheetId="16">#REF!</definedName>
    <definedName name="Obs_974" localSheetId="23">#REF!</definedName>
    <definedName name="Obs_974" localSheetId="5">#REF!</definedName>
    <definedName name="Obs_974" localSheetId="26">#REF!</definedName>
    <definedName name="Obs_974" localSheetId="9">#REF!</definedName>
    <definedName name="Obs_974" localSheetId="2">#REF!</definedName>
    <definedName name="Obs_974" localSheetId="29">#REF!</definedName>
    <definedName name="Obs_974">#REF!</definedName>
    <definedName name="Obs_98" localSheetId="4">#REF!</definedName>
    <definedName name="Obs_98" localSheetId="16">#REF!</definedName>
    <definedName name="Obs_98" localSheetId="23">#REF!</definedName>
    <definedName name="Obs_98" localSheetId="5">#REF!</definedName>
    <definedName name="Obs_98" localSheetId="26">#REF!</definedName>
    <definedName name="Obs_98" localSheetId="9">#REF!</definedName>
    <definedName name="Obs_98" localSheetId="2">#REF!</definedName>
    <definedName name="Obs_98" localSheetId="29">#REF!</definedName>
    <definedName name="Obs_98">#REF!</definedName>
    <definedName name="Obs_981" localSheetId="4">#REF!</definedName>
    <definedName name="Obs_981" localSheetId="16">#REF!</definedName>
    <definedName name="Obs_981" localSheetId="23">#REF!</definedName>
    <definedName name="Obs_981" localSheetId="5">#REF!</definedName>
    <definedName name="Obs_981" localSheetId="26">#REF!</definedName>
    <definedName name="Obs_981" localSheetId="9">#REF!</definedName>
    <definedName name="Obs_981" localSheetId="2">#REF!</definedName>
    <definedName name="Obs_981" localSheetId="29">#REF!</definedName>
    <definedName name="Obs_981">#REF!</definedName>
    <definedName name="Obs_982" localSheetId="4">#REF!</definedName>
    <definedName name="Obs_982" localSheetId="16">#REF!</definedName>
    <definedName name="Obs_982" localSheetId="23">#REF!</definedName>
    <definedName name="Obs_982" localSheetId="5">#REF!</definedName>
    <definedName name="Obs_982" localSheetId="26">#REF!</definedName>
    <definedName name="Obs_982" localSheetId="9">#REF!</definedName>
    <definedName name="Obs_982" localSheetId="2">#REF!</definedName>
    <definedName name="Obs_982" localSheetId="29">#REF!</definedName>
    <definedName name="Obs_982">#REF!</definedName>
    <definedName name="Obs_983" localSheetId="4">#REF!</definedName>
    <definedName name="Obs_983" localSheetId="16">#REF!</definedName>
    <definedName name="Obs_983" localSheetId="23">#REF!</definedName>
    <definedName name="Obs_983" localSheetId="5">#REF!</definedName>
    <definedName name="Obs_983" localSheetId="26">#REF!</definedName>
    <definedName name="Obs_983" localSheetId="9">#REF!</definedName>
    <definedName name="Obs_983" localSheetId="2">#REF!</definedName>
    <definedName name="Obs_983" localSheetId="29">#REF!</definedName>
    <definedName name="Obs_983">#REF!</definedName>
    <definedName name="Obs_984" localSheetId="4">#REF!</definedName>
    <definedName name="Obs_984" localSheetId="16">#REF!</definedName>
    <definedName name="Obs_984" localSheetId="23">#REF!</definedName>
    <definedName name="Obs_984" localSheetId="5">#REF!</definedName>
    <definedName name="Obs_984" localSheetId="26">#REF!</definedName>
    <definedName name="Obs_984" localSheetId="9">#REF!</definedName>
    <definedName name="Obs_984" localSheetId="2">#REF!</definedName>
    <definedName name="Obs_984" localSheetId="29">#REF!</definedName>
    <definedName name="Obs_984">#REF!</definedName>
    <definedName name="Obs_99" localSheetId="4">#REF!</definedName>
    <definedName name="Obs_99" localSheetId="16">#REF!</definedName>
    <definedName name="Obs_99" localSheetId="23">#REF!</definedName>
    <definedName name="Obs_99" localSheetId="5">#REF!</definedName>
    <definedName name="Obs_99" localSheetId="26">#REF!</definedName>
    <definedName name="Obs_99" localSheetId="9">#REF!</definedName>
    <definedName name="Obs_99" localSheetId="2">#REF!</definedName>
    <definedName name="Obs_99" localSheetId="29">#REF!</definedName>
    <definedName name="Obs_99">#REF!</definedName>
    <definedName name="Obs_991" localSheetId="4">#REF!</definedName>
    <definedName name="Obs_991" localSheetId="16">#REF!</definedName>
    <definedName name="Obs_991" localSheetId="23">#REF!</definedName>
    <definedName name="Obs_991" localSheetId="5">#REF!</definedName>
    <definedName name="Obs_991" localSheetId="26">#REF!</definedName>
    <definedName name="Obs_991" localSheetId="9">#REF!</definedName>
    <definedName name="Obs_991" localSheetId="2">#REF!</definedName>
    <definedName name="Obs_991" localSheetId="29">#REF!</definedName>
    <definedName name="Obs_991">#REF!</definedName>
    <definedName name="Obs_992" localSheetId="4">#REF!</definedName>
    <definedName name="Obs_992" localSheetId="16">#REF!</definedName>
    <definedName name="Obs_992" localSheetId="23">#REF!</definedName>
    <definedName name="Obs_992" localSheetId="5">#REF!</definedName>
    <definedName name="Obs_992" localSheetId="26">#REF!</definedName>
    <definedName name="Obs_992" localSheetId="9">#REF!</definedName>
    <definedName name="Obs_992" localSheetId="2">#REF!</definedName>
    <definedName name="Obs_992" localSheetId="29">#REF!</definedName>
    <definedName name="Obs_992">#REF!</definedName>
    <definedName name="Obs_993" localSheetId="4">#REF!</definedName>
    <definedName name="Obs_993" localSheetId="16">#REF!</definedName>
    <definedName name="Obs_993" localSheetId="23">#REF!</definedName>
    <definedName name="Obs_993" localSheetId="5">#REF!</definedName>
    <definedName name="Obs_993" localSheetId="26">#REF!</definedName>
    <definedName name="Obs_993" localSheetId="9">#REF!</definedName>
    <definedName name="Obs_993" localSheetId="2">#REF!</definedName>
    <definedName name="Obs_993" localSheetId="29">#REF!</definedName>
    <definedName name="Obs_993">#REF!</definedName>
    <definedName name="Obs_994" localSheetId="4">#REF!</definedName>
    <definedName name="Obs_994" localSheetId="16">#REF!</definedName>
    <definedName name="Obs_994" localSheetId="23">#REF!</definedName>
    <definedName name="Obs_994" localSheetId="5">#REF!</definedName>
    <definedName name="Obs_994" localSheetId="26">#REF!</definedName>
    <definedName name="Obs_994" localSheetId="9">#REF!</definedName>
    <definedName name="Obs_994" localSheetId="2">#REF!</definedName>
    <definedName name="Obs_994" localSheetId="29">#REF!</definedName>
    <definedName name="Obs_994">#REF!</definedName>
    <definedName name="Obs_Costs" localSheetId="4">#REF!</definedName>
    <definedName name="Obs_Costs" localSheetId="16">#REF!</definedName>
    <definedName name="Obs_Costs" localSheetId="23">#REF!</definedName>
    <definedName name="Obs_Costs" localSheetId="5">#REF!</definedName>
    <definedName name="Obs_Costs" localSheetId="26">#REF!</definedName>
    <definedName name="Obs_Costs" localSheetId="9">#REF!</definedName>
    <definedName name="Obs_Costs" localSheetId="2">#REF!</definedName>
    <definedName name="Obs_Costs" localSheetId="29">#REF!</definedName>
    <definedName name="Obs_Costs">#REF!</definedName>
    <definedName name="Obs_Costs_Nordic" localSheetId="4">#REF!</definedName>
    <definedName name="Obs_Costs_Nordic" localSheetId="16">#REF!</definedName>
    <definedName name="Obs_Costs_Nordic" localSheetId="23">#REF!</definedName>
    <definedName name="Obs_Costs_Nordic" localSheetId="5">#REF!</definedName>
    <definedName name="Obs_Costs_Nordic" localSheetId="26">#REF!</definedName>
    <definedName name="Obs_Costs_Nordic" localSheetId="9">#REF!</definedName>
    <definedName name="Obs_Costs_Nordic" localSheetId="2">#REF!</definedName>
    <definedName name="Obs_Costs_Nordic" localSheetId="29">#REF!</definedName>
    <definedName name="Obs_Costs_Nordic">#REF!</definedName>
    <definedName name="Obs_Costs_North_America" localSheetId="4">#REF!</definedName>
    <definedName name="Obs_Costs_North_America" localSheetId="16">#REF!</definedName>
    <definedName name="Obs_Costs_North_America" localSheetId="23">#REF!</definedName>
    <definedName name="Obs_Costs_North_America" localSheetId="5">#REF!</definedName>
    <definedName name="Obs_Costs_North_America" localSheetId="26">#REF!</definedName>
    <definedName name="Obs_Costs_North_America" localSheetId="9">#REF!</definedName>
    <definedName name="Obs_Costs_North_America" localSheetId="2">#REF!</definedName>
    <definedName name="Obs_Costs_North_America" localSheetId="29">#REF!</definedName>
    <definedName name="Obs_Costs_North_America">#REF!</definedName>
    <definedName name="Obs_Costs_ROE" localSheetId="4">#REF!</definedName>
    <definedName name="Obs_Costs_ROE" localSheetId="16">#REF!</definedName>
    <definedName name="Obs_Costs_ROE" localSheetId="23">#REF!</definedName>
    <definedName name="Obs_Costs_ROE" localSheetId="5">#REF!</definedName>
    <definedName name="Obs_Costs_ROE" localSheetId="26">#REF!</definedName>
    <definedName name="Obs_Costs_ROE" localSheetId="9">#REF!</definedName>
    <definedName name="Obs_Costs_ROE" localSheetId="2">#REF!</definedName>
    <definedName name="Obs_Costs_ROE" localSheetId="29">#REF!</definedName>
    <definedName name="Obs_Costs_ROE">#REF!</definedName>
    <definedName name="Obs_EBITA" localSheetId="4">#REF!</definedName>
    <definedName name="Obs_EBITA" localSheetId="16">#REF!</definedName>
    <definedName name="Obs_EBITA" localSheetId="23">#REF!</definedName>
    <definedName name="Obs_EBITA" localSheetId="5">#REF!</definedName>
    <definedName name="Obs_EBITA" localSheetId="26">#REF!</definedName>
    <definedName name="Obs_EBITA" localSheetId="9">#REF!</definedName>
    <definedName name="Obs_EBITA" localSheetId="2">#REF!</definedName>
    <definedName name="Obs_EBITA" localSheetId="29">#REF!</definedName>
    <definedName name="Obs_EBITA">#REF!</definedName>
    <definedName name="Obs_EBITA_Baltics" localSheetId="4">#REF!</definedName>
    <definedName name="Obs_EBITA_Baltics" localSheetId="16">#REF!</definedName>
    <definedName name="Obs_EBITA_Baltics" localSheetId="23">#REF!</definedName>
    <definedName name="Obs_EBITA_Baltics" localSheetId="5">#REF!</definedName>
    <definedName name="Obs_EBITA_Baltics" localSheetId="26">#REF!</definedName>
    <definedName name="Obs_EBITA_Baltics" localSheetId="9">#REF!</definedName>
    <definedName name="Obs_EBITA_Baltics" localSheetId="2">#REF!</definedName>
    <definedName name="Obs_EBITA_Baltics" localSheetId="29">#REF!</definedName>
    <definedName name="Obs_EBITA_Baltics">#REF!</definedName>
    <definedName name="Obs_EBITA_Canada" localSheetId="4">#REF!</definedName>
    <definedName name="Obs_EBITA_Canada" localSheetId="16">#REF!</definedName>
    <definedName name="Obs_EBITA_Canada" localSheetId="23">#REF!</definedName>
    <definedName name="Obs_EBITA_Canada" localSheetId="5">#REF!</definedName>
    <definedName name="Obs_EBITA_Canada" localSheetId="26">#REF!</definedName>
    <definedName name="Obs_EBITA_Canada" localSheetId="9">#REF!</definedName>
    <definedName name="Obs_EBITA_Canada" localSheetId="2">#REF!</definedName>
    <definedName name="Obs_EBITA_Canada" localSheetId="29">#REF!</definedName>
    <definedName name="Obs_EBITA_Canada">#REF!</definedName>
    <definedName name="Obs_EBITA_Communications" localSheetId="4">#REF!</definedName>
    <definedName name="Obs_EBITA_Communications" localSheetId="16">#REF!</definedName>
    <definedName name="Obs_EBITA_Communications" localSheetId="23">#REF!</definedName>
    <definedName name="Obs_EBITA_Communications" localSheetId="5">#REF!</definedName>
    <definedName name="Obs_EBITA_Communications" localSheetId="26">#REF!</definedName>
    <definedName name="Obs_EBITA_Communications" localSheetId="9">#REF!</definedName>
    <definedName name="Obs_EBITA_Communications" localSheetId="2">#REF!</definedName>
    <definedName name="Obs_EBITA_Communications" localSheetId="29">#REF!</definedName>
    <definedName name="Obs_EBITA_Communications">#REF!</definedName>
    <definedName name="Obs_EBITA_Denmark" localSheetId="4">#REF!</definedName>
    <definedName name="Obs_EBITA_Denmark" localSheetId="16">#REF!</definedName>
    <definedName name="Obs_EBITA_Denmark" localSheetId="23">#REF!</definedName>
    <definedName name="Obs_EBITA_Denmark" localSheetId="5">#REF!</definedName>
    <definedName name="Obs_EBITA_Denmark" localSheetId="26">#REF!</definedName>
    <definedName name="Obs_EBITA_Denmark" localSheetId="9">#REF!</definedName>
    <definedName name="Obs_EBITA_Denmark" localSheetId="2">#REF!</definedName>
    <definedName name="Obs_EBITA_Denmark" localSheetId="29">#REF!</definedName>
    <definedName name="Obs_EBITA_Denmark">#REF!</definedName>
    <definedName name="Obs_EBITA_Finland" localSheetId="4">#REF!</definedName>
    <definedName name="Obs_EBITA_Finland" localSheetId="16">#REF!</definedName>
    <definedName name="Obs_EBITA_Finland" localSheetId="23">#REF!</definedName>
    <definedName name="Obs_EBITA_Finland" localSheetId="5">#REF!</definedName>
    <definedName name="Obs_EBITA_Finland" localSheetId="26">#REF!</definedName>
    <definedName name="Obs_EBITA_Finland" localSheetId="9">#REF!</definedName>
    <definedName name="Obs_EBITA_Finland" localSheetId="2">#REF!</definedName>
    <definedName name="Obs_EBITA_Finland" localSheetId="29">#REF!</definedName>
    <definedName name="Obs_EBITA_Finland">#REF!</definedName>
    <definedName name="Obs_EBITA_Germany" localSheetId="4">#REF!</definedName>
    <definedName name="Obs_EBITA_Germany" localSheetId="16">#REF!</definedName>
    <definedName name="Obs_EBITA_Germany" localSheetId="23">#REF!</definedName>
    <definedName name="Obs_EBITA_Germany" localSheetId="5">#REF!</definedName>
    <definedName name="Obs_EBITA_Germany" localSheetId="26">#REF!</definedName>
    <definedName name="Obs_EBITA_Germany" localSheetId="9">#REF!</definedName>
    <definedName name="Obs_EBITA_Germany" localSheetId="2">#REF!</definedName>
    <definedName name="Obs_EBITA_Germany" localSheetId="29">#REF!</definedName>
    <definedName name="Obs_EBITA_Germany">#REF!</definedName>
    <definedName name="Obs_EBITA_Ireland" localSheetId="4">#REF!</definedName>
    <definedName name="Obs_EBITA_Ireland" localSheetId="16">#REF!</definedName>
    <definedName name="Obs_EBITA_Ireland" localSheetId="23">#REF!</definedName>
    <definedName name="Obs_EBITA_Ireland" localSheetId="5">#REF!</definedName>
    <definedName name="Obs_EBITA_Ireland" localSheetId="26">#REF!</definedName>
    <definedName name="Obs_EBITA_Ireland" localSheetId="9">#REF!</definedName>
    <definedName name="Obs_EBITA_Ireland" localSheetId="2">#REF!</definedName>
    <definedName name="Obs_EBITA_Ireland" localSheetId="29">#REF!</definedName>
    <definedName name="Obs_EBITA_Ireland">#REF!</definedName>
    <definedName name="Obs_EBITA_Media_Intelligence" localSheetId="4">#REF!</definedName>
    <definedName name="Obs_EBITA_Media_Intelligence" localSheetId="16">#REF!</definedName>
    <definedName name="Obs_EBITA_Media_Intelligence" localSheetId="23">#REF!</definedName>
    <definedName name="Obs_EBITA_Media_Intelligence" localSheetId="5">#REF!</definedName>
    <definedName name="Obs_EBITA_Media_Intelligence" localSheetId="26">#REF!</definedName>
    <definedName name="Obs_EBITA_Media_Intelligence" localSheetId="9">#REF!</definedName>
    <definedName name="Obs_EBITA_Media_Intelligence" localSheetId="2">#REF!</definedName>
    <definedName name="Obs_EBITA_Media_Intelligence" localSheetId="29">#REF!</definedName>
    <definedName name="Obs_EBITA_Media_Intelligence">#REF!</definedName>
    <definedName name="Obs_EBITA_Nordic" localSheetId="4">#REF!</definedName>
    <definedName name="Obs_EBITA_Nordic" localSheetId="16">#REF!</definedName>
    <definedName name="Obs_EBITA_Nordic" localSheetId="23">#REF!</definedName>
    <definedName name="Obs_EBITA_Nordic" localSheetId="5">#REF!</definedName>
    <definedName name="Obs_EBITA_Nordic" localSheetId="26">#REF!</definedName>
    <definedName name="Obs_EBITA_Nordic" localSheetId="9">#REF!</definedName>
    <definedName name="Obs_EBITA_Nordic" localSheetId="2">#REF!</definedName>
    <definedName name="Obs_EBITA_Nordic" localSheetId="29">#REF!</definedName>
    <definedName name="Obs_EBITA_Nordic">#REF!</definedName>
    <definedName name="Obs_EBITA_North_America" localSheetId="4">#REF!</definedName>
    <definedName name="Obs_EBITA_North_America" localSheetId="16">#REF!</definedName>
    <definedName name="Obs_EBITA_North_America" localSheetId="23">#REF!</definedName>
    <definedName name="Obs_EBITA_North_America" localSheetId="5">#REF!</definedName>
    <definedName name="Obs_EBITA_North_America" localSheetId="26">#REF!</definedName>
    <definedName name="Obs_EBITA_North_America" localSheetId="9">#REF!</definedName>
    <definedName name="Obs_EBITA_North_America" localSheetId="2">#REF!</definedName>
    <definedName name="Obs_EBITA_North_America" localSheetId="29">#REF!</definedName>
    <definedName name="Obs_EBITA_North_America">#REF!</definedName>
    <definedName name="Obs_EBITA_Norway" localSheetId="4">#REF!</definedName>
    <definedName name="Obs_EBITA_Norway" localSheetId="16">#REF!</definedName>
    <definedName name="Obs_EBITA_Norway" localSheetId="23">#REF!</definedName>
    <definedName name="Obs_EBITA_Norway" localSheetId="5">#REF!</definedName>
    <definedName name="Obs_EBITA_Norway" localSheetId="26">#REF!</definedName>
    <definedName name="Obs_EBITA_Norway" localSheetId="9">#REF!</definedName>
    <definedName name="Obs_EBITA_Norway" localSheetId="2">#REF!</definedName>
    <definedName name="Obs_EBITA_Norway" localSheetId="29">#REF!</definedName>
    <definedName name="Obs_EBITA_Norway">#REF!</definedName>
    <definedName name="Obs_EBITA_Portugal" localSheetId="4">#REF!</definedName>
    <definedName name="Obs_EBITA_Portugal" localSheetId="16">#REF!</definedName>
    <definedName name="Obs_EBITA_Portugal" localSheetId="23">#REF!</definedName>
    <definedName name="Obs_EBITA_Portugal" localSheetId="5">#REF!</definedName>
    <definedName name="Obs_EBITA_Portugal" localSheetId="26">#REF!</definedName>
    <definedName name="Obs_EBITA_Portugal" localSheetId="9">#REF!</definedName>
    <definedName name="Obs_EBITA_Portugal" localSheetId="2">#REF!</definedName>
    <definedName name="Obs_EBITA_Portugal" localSheetId="29">#REF!</definedName>
    <definedName name="Obs_EBITA_Portugal">#REF!</definedName>
    <definedName name="Obs_EBITA_ROE" localSheetId="4">#REF!</definedName>
    <definedName name="Obs_EBITA_ROE" localSheetId="16">#REF!</definedName>
    <definedName name="Obs_EBITA_ROE" localSheetId="23">#REF!</definedName>
    <definedName name="Obs_EBITA_ROE" localSheetId="5">#REF!</definedName>
    <definedName name="Obs_EBITA_ROE" localSheetId="26">#REF!</definedName>
    <definedName name="Obs_EBITA_ROE" localSheetId="9">#REF!</definedName>
    <definedName name="Obs_EBITA_ROE" localSheetId="2">#REF!</definedName>
    <definedName name="Obs_EBITA_ROE" localSheetId="29">#REF!</definedName>
    <definedName name="Obs_EBITA_ROE">#REF!</definedName>
    <definedName name="Obs_EBITA_Sweden" localSheetId="4">#REF!</definedName>
    <definedName name="Obs_EBITA_Sweden" localSheetId="16">#REF!</definedName>
    <definedName name="Obs_EBITA_Sweden" localSheetId="23">#REF!</definedName>
    <definedName name="Obs_EBITA_Sweden" localSheetId="5">#REF!</definedName>
    <definedName name="Obs_EBITA_Sweden" localSheetId="26">#REF!</definedName>
    <definedName name="Obs_EBITA_Sweden" localSheetId="9">#REF!</definedName>
    <definedName name="Obs_EBITA_Sweden" localSheetId="2">#REF!</definedName>
    <definedName name="Obs_EBITA_Sweden" localSheetId="29">#REF!</definedName>
    <definedName name="Obs_EBITA_Sweden">#REF!</definedName>
    <definedName name="Obs_EBITA_UK" localSheetId="4">#REF!</definedName>
    <definedName name="Obs_EBITA_UK" localSheetId="16">#REF!</definedName>
    <definedName name="Obs_EBITA_UK" localSheetId="23">#REF!</definedName>
    <definedName name="Obs_EBITA_UK" localSheetId="5">#REF!</definedName>
    <definedName name="Obs_EBITA_UK" localSheetId="26">#REF!</definedName>
    <definedName name="Obs_EBITA_UK" localSheetId="9">#REF!</definedName>
    <definedName name="Obs_EBITA_UK" localSheetId="2">#REF!</definedName>
    <definedName name="Obs_EBITA_UK" localSheetId="29">#REF!</definedName>
    <definedName name="Obs_EBITA_UK">#REF!</definedName>
    <definedName name="Obs_EBITA_USA" localSheetId="4">#REF!</definedName>
    <definedName name="Obs_EBITA_USA" localSheetId="16">#REF!</definedName>
    <definedName name="Obs_EBITA_USA" localSheetId="23">#REF!</definedName>
    <definedName name="Obs_EBITA_USA" localSheetId="5">#REF!</definedName>
    <definedName name="Obs_EBITA_USA" localSheetId="26">#REF!</definedName>
    <definedName name="Obs_EBITA_USA" localSheetId="9">#REF!</definedName>
    <definedName name="Obs_EBITA_USA" localSheetId="2">#REF!</definedName>
    <definedName name="Obs_EBITA_USA" localSheetId="29">#REF!</definedName>
    <definedName name="Obs_EBITA_USA">#REF!</definedName>
    <definedName name="Obs_Org_Growth" localSheetId="4">#REF!</definedName>
    <definedName name="Obs_Org_Growth" localSheetId="16">#REF!</definedName>
    <definedName name="Obs_Org_Growth" localSheetId="23">#REF!</definedName>
    <definedName name="Obs_Org_Growth" localSheetId="5">#REF!</definedName>
    <definedName name="Obs_Org_Growth" localSheetId="26">#REF!</definedName>
    <definedName name="Obs_Org_Growth" localSheetId="9">#REF!</definedName>
    <definedName name="Obs_Org_Growth" localSheetId="2">#REF!</definedName>
    <definedName name="Obs_Org_Growth" localSheetId="29">#REF!</definedName>
    <definedName name="Obs_Org_Growth">#REF!</definedName>
    <definedName name="Obs_Org_Growth_Nordic" localSheetId="4">#REF!</definedName>
    <definedName name="Obs_Org_Growth_Nordic" localSheetId="16">#REF!</definedName>
    <definedName name="Obs_Org_Growth_Nordic" localSheetId="23">#REF!</definedName>
    <definedName name="Obs_Org_Growth_Nordic" localSheetId="5">#REF!</definedName>
    <definedName name="Obs_Org_Growth_Nordic" localSheetId="26">#REF!</definedName>
    <definedName name="Obs_Org_Growth_Nordic" localSheetId="9">#REF!</definedName>
    <definedName name="Obs_Org_Growth_Nordic" localSheetId="2">#REF!</definedName>
    <definedName name="Obs_Org_Growth_Nordic" localSheetId="29">#REF!</definedName>
    <definedName name="Obs_Org_Growth_Nordic">#REF!</definedName>
    <definedName name="Obs_Org_Growth_North_America" localSheetId="4">#REF!</definedName>
    <definedName name="Obs_Org_Growth_North_America" localSheetId="16">#REF!</definedName>
    <definedName name="Obs_Org_Growth_North_America" localSheetId="23">#REF!</definedName>
    <definedName name="Obs_Org_Growth_North_America" localSheetId="5">#REF!</definedName>
    <definedName name="Obs_Org_Growth_North_America" localSheetId="26">#REF!</definedName>
    <definedName name="Obs_Org_Growth_North_America" localSheetId="9">#REF!</definedName>
    <definedName name="Obs_Org_Growth_North_America" localSheetId="2">#REF!</definedName>
    <definedName name="Obs_Org_Growth_North_America" localSheetId="29">#REF!</definedName>
    <definedName name="Obs_Org_Growth_North_America">#REF!</definedName>
    <definedName name="Obs_Org_Growth_ROE" localSheetId="4">#REF!</definedName>
    <definedName name="Obs_Org_Growth_ROE" localSheetId="16">#REF!</definedName>
    <definedName name="Obs_Org_Growth_ROE" localSheetId="23">#REF!</definedName>
    <definedName name="Obs_Org_Growth_ROE" localSheetId="5">#REF!</definedName>
    <definedName name="Obs_Org_Growth_ROE" localSheetId="26">#REF!</definedName>
    <definedName name="Obs_Org_Growth_ROE" localSheetId="9">#REF!</definedName>
    <definedName name="Obs_Org_Growth_ROE" localSheetId="2">#REF!</definedName>
    <definedName name="Obs_Org_Growth_ROE" localSheetId="29">#REF!</definedName>
    <definedName name="Obs_Org_Growth_ROE">#REF!</definedName>
    <definedName name="Obs_Sales" localSheetId="4">#REF!</definedName>
    <definedName name="Obs_Sales" localSheetId="16">#REF!</definedName>
    <definedName name="Obs_Sales" localSheetId="23">#REF!</definedName>
    <definedName name="Obs_Sales" localSheetId="5">#REF!</definedName>
    <definedName name="Obs_Sales" localSheetId="26">#REF!</definedName>
    <definedName name="Obs_Sales" localSheetId="9">#REF!</definedName>
    <definedName name="Obs_Sales" localSheetId="2">#REF!</definedName>
    <definedName name="Obs_Sales" localSheetId="29">#REF!</definedName>
    <definedName name="Obs_Sales">#REF!</definedName>
    <definedName name="Obs_Sales_Baltics" localSheetId="4">#REF!</definedName>
    <definedName name="Obs_Sales_Baltics" localSheetId="16">#REF!</definedName>
    <definedName name="Obs_Sales_Baltics" localSheetId="23">#REF!</definedName>
    <definedName name="Obs_Sales_Baltics" localSheetId="5">#REF!</definedName>
    <definedName name="Obs_Sales_Baltics" localSheetId="26">#REF!</definedName>
    <definedName name="Obs_Sales_Baltics" localSheetId="9">#REF!</definedName>
    <definedName name="Obs_Sales_Baltics" localSheetId="2">#REF!</definedName>
    <definedName name="Obs_Sales_Baltics" localSheetId="29">#REF!</definedName>
    <definedName name="Obs_Sales_Baltics">#REF!</definedName>
    <definedName name="Obs_Sales_Canada" localSheetId="4">#REF!</definedName>
    <definedName name="Obs_Sales_Canada" localSheetId="16">#REF!</definedName>
    <definedName name="Obs_Sales_Canada" localSheetId="23">#REF!</definedName>
    <definedName name="Obs_Sales_Canada" localSheetId="5">#REF!</definedName>
    <definedName name="Obs_Sales_Canada" localSheetId="26">#REF!</definedName>
    <definedName name="Obs_Sales_Canada" localSheetId="9">#REF!</definedName>
    <definedName name="Obs_Sales_Canada" localSheetId="2">#REF!</definedName>
    <definedName name="Obs_Sales_Canada" localSheetId="29">#REF!</definedName>
    <definedName name="Obs_Sales_Canada">#REF!</definedName>
    <definedName name="Obs_Sales_Communications" localSheetId="4">#REF!</definedName>
    <definedName name="Obs_Sales_Communications" localSheetId="16">#REF!</definedName>
    <definedName name="Obs_Sales_Communications" localSheetId="23">#REF!</definedName>
    <definedName name="Obs_Sales_Communications" localSheetId="5">#REF!</definedName>
    <definedName name="Obs_Sales_Communications" localSheetId="26">#REF!</definedName>
    <definedName name="Obs_Sales_Communications" localSheetId="9">#REF!</definedName>
    <definedName name="Obs_Sales_Communications" localSheetId="2">#REF!</definedName>
    <definedName name="Obs_Sales_Communications" localSheetId="29">#REF!</definedName>
    <definedName name="Obs_Sales_Communications">#REF!</definedName>
    <definedName name="Obs_Sales_Denmark" localSheetId="4">#REF!</definedName>
    <definedName name="Obs_Sales_Denmark" localSheetId="16">#REF!</definedName>
    <definedName name="Obs_Sales_Denmark" localSheetId="23">#REF!</definedName>
    <definedName name="Obs_Sales_Denmark" localSheetId="5">#REF!</definedName>
    <definedName name="Obs_Sales_Denmark" localSheetId="26">#REF!</definedName>
    <definedName name="Obs_Sales_Denmark" localSheetId="9">#REF!</definedName>
    <definedName name="Obs_Sales_Denmark" localSheetId="2">#REF!</definedName>
    <definedName name="Obs_Sales_Denmark" localSheetId="29">#REF!</definedName>
    <definedName name="Obs_Sales_Denmark">#REF!</definedName>
    <definedName name="Obs_Sales_Finland" localSheetId="4">#REF!</definedName>
    <definedName name="Obs_Sales_Finland" localSheetId="16">#REF!</definedName>
    <definedName name="Obs_Sales_Finland" localSheetId="23">#REF!</definedName>
    <definedName name="Obs_Sales_Finland" localSheetId="5">#REF!</definedName>
    <definedName name="Obs_Sales_Finland" localSheetId="26">#REF!</definedName>
    <definedName name="Obs_Sales_Finland" localSheetId="9">#REF!</definedName>
    <definedName name="Obs_Sales_Finland" localSheetId="2">#REF!</definedName>
    <definedName name="Obs_Sales_Finland" localSheetId="29">#REF!</definedName>
    <definedName name="Obs_Sales_Finland">#REF!</definedName>
    <definedName name="Obs_Sales_Germany" localSheetId="4">#REF!</definedName>
    <definedName name="Obs_Sales_Germany" localSheetId="16">#REF!</definedName>
    <definedName name="Obs_Sales_Germany" localSheetId="23">#REF!</definedName>
    <definedName name="Obs_Sales_Germany" localSheetId="5">#REF!</definedName>
    <definedName name="Obs_Sales_Germany" localSheetId="26">#REF!</definedName>
    <definedName name="Obs_Sales_Germany" localSheetId="9">#REF!</definedName>
    <definedName name="Obs_Sales_Germany" localSheetId="2">#REF!</definedName>
    <definedName name="Obs_Sales_Germany" localSheetId="29">#REF!</definedName>
    <definedName name="Obs_Sales_Germany">#REF!</definedName>
    <definedName name="Obs_Sales_Ireland" localSheetId="4">#REF!</definedName>
    <definedName name="Obs_Sales_Ireland" localSheetId="16">#REF!</definedName>
    <definedName name="Obs_Sales_Ireland" localSheetId="23">#REF!</definedName>
    <definedName name="Obs_Sales_Ireland" localSheetId="5">#REF!</definedName>
    <definedName name="Obs_Sales_Ireland" localSheetId="26">#REF!</definedName>
    <definedName name="Obs_Sales_Ireland" localSheetId="9">#REF!</definedName>
    <definedName name="Obs_Sales_Ireland" localSheetId="2">#REF!</definedName>
    <definedName name="Obs_Sales_Ireland" localSheetId="29">#REF!</definedName>
    <definedName name="Obs_Sales_Ireland">#REF!</definedName>
    <definedName name="Obs_Sales_Media_Intelligence" localSheetId="4">#REF!</definedName>
    <definedName name="Obs_Sales_Media_Intelligence" localSheetId="16">#REF!</definedName>
    <definedName name="Obs_Sales_Media_Intelligence" localSheetId="23">#REF!</definedName>
    <definedName name="Obs_Sales_Media_Intelligence" localSheetId="5">#REF!</definedName>
    <definedName name="Obs_Sales_Media_Intelligence" localSheetId="26">#REF!</definedName>
    <definedName name="Obs_Sales_Media_Intelligence" localSheetId="9">#REF!</definedName>
    <definedName name="Obs_Sales_Media_Intelligence" localSheetId="2">#REF!</definedName>
    <definedName name="Obs_Sales_Media_Intelligence" localSheetId="29">#REF!</definedName>
    <definedName name="Obs_Sales_Media_Intelligence">#REF!</definedName>
    <definedName name="Obs_Sales_Nordic" localSheetId="4">#REF!</definedName>
    <definedName name="Obs_Sales_Nordic" localSheetId="16">#REF!</definedName>
    <definedName name="Obs_Sales_Nordic" localSheetId="23">#REF!</definedName>
    <definedName name="Obs_Sales_Nordic" localSheetId="5">#REF!</definedName>
    <definedName name="Obs_Sales_Nordic" localSheetId="26">#REF!</definedName>
    <definedName name="Obs_Sales_Nordic" localSheetId="9">#REF!</definedName>
    <definedName name="Obs_Sales_Nordic" localSheetId="2">#REF!</definedName>
    <definedName name="Obs_Sales_Nordic" localSheetId="29">#REF!</definedName>
    <definedName name="Obs_Sales_Nordic">#REF!</definedName>
    <definedName name="Obs_Sales_North_America" localSheetId="4">#REF!</definedName>
    <definedName name="Obs_Sales_North_America" localSheetId="16">#REF!</definedName>
    <definedName name="Obs_Sales_North_America" localSheetId="23">#REF!</definedName>
    <definedName name="Obs_Sales_North_America" localSheetId="5">#REF!</definedName>
    <definedName name="Obs_Sales_North_America" localSheetId="26">#REF!</definedName>
    <definedName name="Obs_Sales_North_America" localSheetId="9">#REF!</definedName>
    <definedName name="Obs_Sales_North_America" localSheetId="2">#REF!</definedName>
    <definedName name="Obs_Sales_North_America" localSheetId="29">#REF!</definedName>
    <definedName name="Obs_Sales_North_America">#REF!</definedName>
    <definedName name="Obs_Sales_Norway" localSheetId="4">#REF!</definedName>
    <definedName name="Obs_Sales_Norway" localSheetId="16">#REF!</definedName>
    <definedName name="Obs_Sales_Norway" localSheetId="23">#REF!</definedName>
    <definedName name="Obs_Sales_Norway" localSheetId="5">#REF!</definedName>
    <definedName name="Obs_Sales_Norway" localSheetId="26">#REF!</definedName>
    <definedName name="Obs_Sales_Norway" localSheetId="9">#REF!</definedName>
    <definedName name="Obs_Sales_Norway" localSheetId="2">#REF!</definedName>
    <definedName name="Obs_Sales_Norway" localSheetId="29">#REF!</definedName>
    <definedName name="Obs_Sales_Norway">#REF!</definedName>
    <definedName name="Obs_Sales_Portugal" localSheetId="4">#REF!</definedName>
    <definedName name="Obs_Sales_Portugal" localSheetId="16">#REF!</definedName>
    <definedName name="Obs_Sales_Portugal" localSheetId="23">#REF!</definedName>
    <definedName name="Obs_Sales_Portugal" localSheetId="5">#REF!</definedName>
    <definedName name="Obs_Sales_Portugal" localSheetId="26">#REF!</definedName>
    <definedName name="Obs_Sales_Portugal" localSheetId="9">#REF!</definedName>
    <definedName name="Obs_Sales_Portugal" localSheetId="2">#REF!</definedName>
    <definedName name="Obs_Sales_Portugal" localSheetId="29">#REF!</definedName>
    <definedName name="Obs_Sales_Portugal">#REF!</definedName>
    <definedName name="Obs_Sales_ROE" localSheetId="4">#REF!</definedName>
    <definedName name="Obs_Sales_ROE" localSheetId="16">#REF!</definedName>
    <definedName name="Obs_Sales_ROE" localSheetId="23">#REF!</definedName>
    <definedName name="Obs_Sales_ROE" localSheetId="5">#REF!</definedName>
    <definedName name="Obs_Sales_ROE" localSheetId="26">#REF!</definedName>
    <definedName name="Obs_Sales_ROE" localSheetId="9">#REF!</definedName>
    <definedName name="Obs_Sales_ROE" localSheetId="2">#REF!</definedName>
    <definedName name="Obs_Sales_ROE" localSheetId="29">#REF!</definedName>
    <definedName name="Obs_Sales_ROE">#REF!</definedName>
    <definedName name="Obs_Sales_Sweden" localSheetId="4">#REF!</definedName>
    <definedName name="Obs_Sales_Sweden" localSheetId="16">#REF!</definedName>
    <definedName name="Obs_Sales_Sweden" localSheetId="23">#REF!</definedName>
    <definedName name="Obs_Sales_Sweden" localSheetId="5">#REF!</definedName>
    <definedName name="Obs_Sales_Sweden" localSheetId="26">#REF!</definedName>
    <definedName name="Obs_Sales_Sweden" localSheetId="9">#REF!</definedName>
    <definedName name="Obs_Sales_Sweden" localSheetId="2">#REF!</definedName>
    <definedName name="Obs_Sales_Sweden" localSheetId="29">#REF!</definedName>
    <definedName name="Obs_Sales_Sweden">#REF!</definedName>
    <definedName name="Obs_Sales_UK" localSheetId="4">#REF!</definedName>
    <definedName name="Obs_Sales_UK" localSheetId="16">#REF!</definedName>
    <definedName name="Obs_Sales_UK" localSheetId="23">#REF!</definedName>
    <definedName name="Obs_Sales_UK" localSheetId="5">#REF!</definedName>
    <definedName name="Obs_Sales_UK" localSheetId="26">#REF!</definedName>
    <definedName name="Obs_Sales_UK" localSheetId="9">#REF!</definedName>
    <definedName name="Obs_Sales_UK" localSheetId="2">#REF!</definedName>
    <definedName name="Obs_Sales_UK" localSheetId="29">#REF!</definedName>
    <definedName name="Obs_Sales_UK">#REF!</definedName>
    <definedName name="Obs_Sales_USA" localSheetId="4">#REF!</definedName>
    <definedName name="Obs_Sales_USA" localSheetId="16">#REF!</definedName>
    <definedName name="Obs_Sales_USA" localSheetId="23">#REF!</definedName>
    <definedName name="Obs_Sales_USA" localSheetId="5">#REF!</definedName>
    <definedName name="Obs_Sales_USA" localSheetId="26">#REF!</definedName>
    <definedName name="Obs_Sales_USA" localSheetId="9">#REF!</definedName>
    <definedName name="Obs_Sales_USA" localSheetId="2">#REF!</definedName>
    <definedName name="Obs_Sales_USA" localSheetId="29">#REF!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6">'[6]old template'!#REF!</definedName>
    <definedName name="op_00" localSheetId="23">'[6]old template'!#REF!</definedName>
    <definedName name="op_00" localSheetId="5">'[6]old template'!#REF!</definedName>
    <definedName name="op_00" localSheetId="26">'[6]old template'!#REF!</definedName>
    <definedName name="op_00" localSheetId="9">'[6]old template'!#REF!</definedName>
    <definedName name="op_00" localSheetId="2">'[6]old template'!#REF!</definedName>
    <definedName name="op_00" localSheetId="29">'[6]old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6">'[6]old template'!#REF!</definedName>
    <definedName name="op_99" localSheetId="23">'[6]old template'!#REF!</definedName>
    <definedName name="op_99" localSheetId="5">'[6]old template'!#REF!</definedName>
    <definedName name="op_99" localSheetId="26">'[6]old template'!#REF!</definedName>
    <definedName name="op_99" localSheetId="9">'[6]old template'!#REF!</definedName>
    <definedName name="op_99" localSheetId="2">'[6]old template'!#REF!</definedName>
    <definedName name="op_99" localSheetId="29">'[6]old template'!#REF!</definedName>
    <definedName name="op_99">'[6]old template'!#REF!</definedName>
    <definedName name="op_inc" localSheetId="4">#REF!</definedName>
    <definedName name="op_inc" localSheetId="16">#REF!</definedName>
    <definedName name="op_inc" localSheetId="23">#REF!</definedName>
    <definedName name="op_inc" localSheetId="5">#REF!</definedName>
    <definedName name="op_inc" localSheetId="26">#REF!</definedName>
    <definedName name="op_inc" localSheetId="9">#REF!</definedName>
    <definedName name="op_inc" localSheetId="2">#REF!</definedName>
    <definedName name="op_inc" localSheetId="29">#REF!</definedName>
    <definedName name="op_inc">#REF!</definedName>
    <definedName name="oper_inc" localSheetId="4">#REF!</definedName>
    <definedName name="oper_inc" localSheetId="16">#REF!</definedName>
    <definedName name="oper_inc" localSheetId="23">#REF!</definedName>
    <definedName name="oper_inc" localSheetId="5">#REF!</definedName>
    <definedName name="oper_inc" localSheetId="26">#REF!</definedName>
    <definedName name="oper_inc" localSheetId="9">#REF!</definedName>
    <definedName name="oper_inc" localSheetId="2">#REF!</definedName>
    <definedName name="oper_inc" localSheetId="29">#REF!</definedName>
    <definedName name="oper_inc">#REF!</definedName>
    <definedName name="oper_kap" localSheetId="4">'[3]DCF old'!#REF!</definedName>
    <definedName name="oper_kap" localSheetId="16">'[3]DCF old'!#REF!</definedName>
    <definedName name="oper_kap" localSheetId="23">'[3]DCF old'!#REF!</definedName>
    <definedName name="oper_kap" localSheetId="5">'[3]DCF old'!#REF!</definedName>
    <definedName name="oper_kap" localSheetId="26">'[3]DCF old'!#REF!</definedName>
    <definedName name="oper_kap" localSheetId="9">'[3]DCF old'!#REF!</definedName>
    <definedName name="oper_kap" localSheetId="2">'[3]DCF old'!#REF!</definedName>
    <definedName name="oper_kap" localSheetId="29">'[3]DCF old'!#REF!</definedName>
    <definedName name="oper_kap">'[3]DCF old'!#REF!</definedName>
    <definedName name="oper_margin" localSheetId="4">'[3]DCF old'!#REF!</definedName>
    <definedName name="oper_margin" localSheetId="16">'[3]DCF old'!#REF!</definedName>
    <definedName name="oper_margin" localSheetId="23">'[3]DCF old'!#REF!</definedName>
    <definedName name="oper_margin" localSheetId="5">'[3]DCF old'!#REF!</definedName>
    <definedName name="oper_margin" localSheetId="26">'[3]DCF old'!#REF!</definedName>
    <definedName name="oper_margin" localSheetId="9">'[3]DCF old'!#REF!</definedName>
    <definedName name="oper_margin" localSheetId="2">'[3]DCF old'!#REF!</definedName>
    <definedName name="oper_margin" localSheetId="29">'[3]DCF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6">[15]Global!#REF!</definedName>
    <definedName name="operating_leases_per_ASK_1985" localSheetId="23">[15]Global!#REF!</definedName>
    <definedName name="operating_leases_per_ASK_1985" localSheetId="5">[15]Global!#REF!</definedName>
    <definedName name="operating_leases_per_ASK_1985" localSheetId="26">[15]Global!#REF!</definedName>
    <definedName name="operating_leases_per_ASK_1985" localSheetId="9">[15]Global!#REF!</definedName>
    <definedName name="operating_leases_per_ASK_1985" localSheetId="2">[15]Global!#REF!</definedName>
    <definedName name="operating_leases_per_ASK_1985" localSheetId="29">[15]Global!#REF!</definedName>
    <definedName name="operating_leases_per_ASK_1985">[15]Global!#REF!</definedName>
    <definedName name="operating_leases_per_ASK_1986" localSheetId="4">[15]Global!#REF!</definedName>
    <definedName name="operating_leases_per_ASK_1986" localSheetId="16">[15]Global!#REF!</definedName>
    <definedName name="operating_leases_per_ASK_1986" localSheetId="23">[15]Global!#REF!</definedName>
    <definedName name="operating_leases_per_ASK_1986" localSheetId="5">[15]Global!#REF!</definedName>
    <definedName name="operating_leases_per_ASK_1986" localSheetId="26">[15]Global!#REF!</definedName>
    <definedName name="operating_leases_per_ASK_1986" localSheetId="9">[15]Global!#REF!</definedName>
    <definedName name="operating_leases_per_ASK_1986" localSheetId="2">[15]Global!#REF!</definedName>
    <definedName name="operating_leases_per_ASK_1986" localSheetId="29">[15]Global!#REF!</definedName>
    <definedName name="operating_leases_per_ASK_1986">[15]Global!#REF!</definedName>
    <definedName name="operating_leases_per_ASK_1987" localSheetId="4">[15]Global!#REF!</definedName>
    <definedName name="operating_leases_per_ASK_1987" localSheetId="16">[15]Global!#REF!</definedName>
    <definedName name="operating_leases_per_ASK_1987" localSheetId="23">[15]Global!#REF!</definedName>
    <definedName name="operating_leases_per_ASK_1987" localSheetId="5">[15]Global!#REF!</definedName>
    <definedName name="operating_leases_per_ASK_1987" localSheetId="26">[15]Global!#REF!</definedName>
    <definedName name="operating_leases_per_ASK_1987" localSheetId="9">[15]Global!#REF!</definedName>
    <definedName name="operating_leases_per_ASK_1987" localSheetId="2">[15]Global!#REF!</definedName>
    <definedName name="operating_leases_per_ASK_1987" localSheetId="29">[15]Global!#REF!</definedName>
    <definedName name="operating_leases_per_ASK_1987">[15]Global!#REF!</definedName>
    <definedName name="operating_leases_per_ASK_1988" localSheetId="4">[15]Global!#REF!</definedName>
    <definedName name="operating_leases_per_ASK_1988" localSheetId="16">[15]Global!#REF!</definedName>
    <definedName name="operating_leases_per_ASK_1988" localSheetId="23">[15]Global!#REF!</definedName>
    <definedName name="operating_leases_per_ASK_1988" localSheetId="5">[15]Global!#REF!</definedName>
    <definedName name="operating_leases_per_ASK_1988" localSheetId="26">[15]Global!#REF!</definedName>
    <definedName name="operating_leases_per_ASK_1988" localSheetId="9">[15]Global!#REF!</definedName>
    <definedName name="operating_leases_per_ASK_1988" localSheetId="2">[15]Global!#REF!</definedName>
    <definedName name="operating_leases_per_ASK_1988" localSheetId="29">[15]Global!#REF!</definedName>
    <definedName name="operating_leases_per_ASK_1988">[15]Global!#REF!</definedName>
    <definedName name="operating_leases_per_ASK_1989" localSheetId="4">[15]Global!#REF!</definedName>
    <definedName name="operating_leases_per_ASK_1989" localSheetId="16">[15]Global!#REF!</definedName>
    <definedName name="operating_leases_per_ASK_1989" localSheetId="23">[15]Global!#REF!</definedName>
    <definedName name="operating_leases_per_ASK_1989" localSheetId="5">[15]Global!#REF!</definedName>
    <definedName name="operating_leases_per_ASK_1989" localSheetId="26">[15]Global!#REF!</definedName>
    <definedName name="operating_leases_per_ASK_1989" localSheetId="9">[15]Global!#REF!</definedName>
    <definedName name="operating_leases_per_ASK_1989" localSheetId="2">[15]Global!#REF!</definedName>
    <definedName name="operating_leases_per_ASK_1989" localSheetId="29">[15]Global!#REF!</definedName>
    <definedName name="operating_leases_per_ASK_1989">[15]Global!#REF!</definedName>
    <definedName name="operating_leases_per_ASK_1990" localSheetId="4">[15]Global!#REF!</definedName>
    <definedName name="operating_leases_per_ASK_1990" localSheetId="16">[15]Global!#REF!</definedName>
    <definedName name="operating_leases_per_ASK_1990" localSheetId="23">[15]Global!#REF!</definedName>
    <definedName name="operating_leases_per_ASK_1990" localSheetId="5">[15]Global!#REF!</definedName>
    <definedName name="operating_leases_per_ASK_1990" localSheetId="26">[15]Global!#REF!</definedName>
    <definedName name="operating_leases_per_ASK_1990" localSheetId="9">[15]Global!#REF!</definedName>
    <definedName name="operating_leases_per_ASK_1990" localSheetId="2">[15]Global!#REF!</definedName>
    <definedName name="operating_leases_per_ASK_1990" localSheetId="29">[15]Global!#REF!</definedName>
    <definedName name="operating_leases_per_ASK_1990">[15]Global!#REF!</definedName>
    <definedName name="operating_leases_per_ASK_1991" localSheetId="4">[15]Global!#REF!</definedName>
    <definedName name="operating_leases_per_ASK_1991" localSheetId="16">[15]Global!#REF!</definedName>
    <definedName name="operating_leases_per_ASK_1991" localSheetId="23">[15]Global!#REF!</definedName>
    <definedName name="operating_leases_per_ASK_1991" localSheetId="5">[15]Global!#REF!</definedName>
    <definedName name="operating_leases_per_ASK_1991" localSheetId="26">[15]Global!#REF!</definedName>
    <definedName name="operating_leases_per_ASK_1991" localSheetId="9">[15]Global!#REF!</definedName>
    <definedName name="operating_leases_per_ASK_1991" localSheetId="2">[15]Global!#REF!</definedName>
    <definedName name="operating_leases_per_ASK_1991" localSheetId="29">[15]Global!#REF!</definedName>
    <definedName name="operating_leases_per_ASK_1991">[15]Global!#REF!</definedName>
    <definedName name="operating_leases_per_ASK_1992" localSheetId="4">[15]Global!#REF!</definedName>
    <definedName name="operating_leases_per_ASK_1992" localSheetId="16">[15]Global!#REF!</definedName>
    <definedName name="operating_leases_per_ASK_1992" localSheetId="23">[15]Global!#REF!</definedName>
    <definedName name="operating_leases_per_ASK_1992" localSheetId="5">[15]Global!#REF!</definedName>
    <definedName name="operating_leases_per_ASK_1992" localSheetId="26">[15]Global!#REF!</definedName>
    <definedName name="operating_leases_per_ASK_1992" localSheetId="9">[15]Global!#REF!</definedName>
    <definedName name="operating_leases_per_ASK_1992" localSheetId="2">[15]Global!#REF!</definedName>
    <definedName name="operating_leases_per_ASK_1992" localSheetId="29">[15]Global!#REF!</definedName>
    <definedName name="operating_leases_per_ASK_1992">[15]Global!#REF!</definedName>
    <definedName name="operating_leases_per_ASK_1993" localSheetId="4">[15]Global!#REF!</definedName>
    <definedName name="operating_leases_per_ASK_1993" localSheetId="16">[15]Global!#REF!</definedName>
    <definedName name="operating_leases_per_ASK_1993" localSheetId="23">[15]Global!#REF!</definedName>
    <definedName name="operating_leases_per_ASK_1993" localSheetId="5">[15]Global!#REF!</definedName>
    <definedName name="operating_leases_per_ASK_1993" localSheetId="26">[15]Global!#REF!</definedName>
    <definedName name="operating_leases_per_ASK_1993" localSheetId="9">[15]Global!#REF!</definedName>
    <definedName name="operating_leases_per_ASK_1993" localSheetId="2">[15]Global!#REF!</definedName>
    <definedName name="operating_leases_per_ASK_1993" localSheetId="29">[15]Global!#REF!</definedName>
    <definedName name="operating_leases_per_ASK_1993">[15]Global!#REF!</definedName>
    <definedName name="operating_leases_per_ASK_1994" localSheetId="4">[15]Global!#REF!</definedName>
    <definedName name="operating_leases_per_ASK_1994" localSheetId="16">[15]Global!#REF!</definedName>
    <definedName name="operating_leases_per_ASK_1994" localSheetId="23">[15]Global!#REF!</definedName>
    <definedName name="operating_leases_per_ASK_1994" localSheetId="5">[15]Global!#REF!</definedName>
    <definedName name="operating_leases_per_ASK_1994" localSheetId="26">[15]Global!#REF!</definedName>
    <definedName name="operating_leases_per_ASK_1994" localSheetId="9">[15]Global!#REF!</definedName>
    <definedName name="operating_leases_per_ASK_1994" localSheetId="2">[15]Global!#REF!</definedName>
    <definedName name="operating_leases_per_ASK_1994" localSheetId="29">[15]Global!#REF!</definedName>
    <definedName name="operating_leases_per_ASK_1994">[15]Global!#REF!</definedName>
    <definedName name="operating_leases_per_ASK_1995" localSheetId="4">[15]Global!#REF!</definedName>
    <definedName name="operating_leases_per_ASK_1995" localSheetId="16">[15]Global!#REF!</definedName>
    <definedName name="operating_leases_per_ASK_1995" localSheetId="23">[15]Global!#REF!</definedName>
    <definedName name="operating_leases_per_ASK_1995" localSheetId="5">[15]Global!#REF!</definedName>
    <definedName name="operating_leases_per_ASK_1995" localSheetId="26">[15]Global!#REF!</definedName>
    <definedName name="operating_leases_per_ASK_1995" localSheetId="9">[15]Global!#REF!</definedName>
    <definedName name="operating_leases_per_ASK_1995" localSheetId="2">[15]Global!#REF!</definedName>
    <definedName name="operating_leases_per_ASK_1995" localSheetId="29">[15]Global!#REF!</definedName>
    <definedName name="operating_leases_per_ASK_1995">[15]Global!#REF!</definedName>
    <definedName name="operating_leases_per_ASK_1996" localSheetId="4">[15]Global!#REF!</definedName>
    <definedName name="operating_leases_per_ASK_1996" localSheetId="16">[15]Global!#REF!</definedName>
    <definedName name="operating_leases_per_ASK_1996" localSheetId="23">[15]Global!#REF!</definedName>
    <definedName name="operating_leases_per_ASK_1996" localSheetId="5">[15]Global!#REF!</definedName>
    <definedName name="operating_leases_per_ASK_1996" localSheetId="26">[15]Global!#REF!</definedName>
    <definedName name="operating_leases_per_ASK_1996" localSheetId="9">[15]Global!#REF!</definedName>
    <definedName name="operating_leases_per_ASK_1996" localSheetId="2">[15]Global!#REF!</definedName>
    <definedName name="operating_leases_per_ASK_1996" localSheetId="29">[15]Global!#REF!</definedName>
    <definedName name="operating_leases_per_ASK_1996">[15]Global!#REF!</definedName>
    <definedName name="operating_leases_per_ASK_1997" localSheetId="4">[15]Global!#REF!</definedName>
    <definedName name="operating_leases_per_ASK_1997" localSheetId="16">[15]Global!#REF!</definedName>
    <definedName name="operating_leases_per_ASK_1997" localSheetId="23">[15]Global!#REF!</definedName>
    <definedName name="operating_leases_per_ASK_1997" localSheetId="5">[15]Global!#REF!</definedName>
    <definedName name="operating_leases_per_ASK_1997" localSheetId="26">[15]Global!#REF!</definedName>
    <definedName name="operating_leases_per_ASK_1997" localSheetId="9">[15]Global!#REF!</definedName>
    <definedName name="operating_leases_per_ASK_1997" localSheetId="2">[15]Global!#REF!</definedName>
    <definedName name="operating_leases_per_ASK_1997" localSheetId="29">[15]Global!#REF!</definedName>
    <definedName name="operating_leases_per_ASK_1997">[15]Global!#REF!</definedName>
    <definedName name="operating_leases_per_ASK_1998" localSheetId="4">[15]Global!#REF!</definedName>
    <definedName name="operating_leases_per_ASK_1998" localSheetId="16">[15]Global!#REF!</definedName>
    <definedName name="operating_leases_per_ASK_1998" localSheetId="23">[15]Global!#REF!</definedName>
    <definedName name="operating_leases_per_ASK_1998" localSheetId="5">[15]Global!#REF!</definedName>
    <definedName name="operating_leases_per_ASK_1998" localSheetId="26">[15]Global!#REF!</definedName>
    <definedName name="operating_leases_per_ASK_1998" localSheetId="9">[15]Global!#REF!</definedName>
    <definedName name="operating_leases_per_ASK_1998" localSheetId="2">[15]Global!#REF!</definedName>
    <definedName name="operating_leases_per_ASK_1998" localSheetId="29">[15]Global!#REF!</definedName>
    <definedName name="operating_leases_per_ASK_1998">[15]Global!#REF!</definedName>
    <definedName name="operating_leases_per_ASK_1999" localSheetId="4">[15]Global!#REF!</definedName>
    <definedName name="operating_leases_per_ASK_1999" localSheetId="16">[15]Global!#REF!</definedName>
    <definedName name="operating_leases_per_ASK_1999" localSheetId="23">[15]Global!#REF!</definedName>
    <definedName name="operating_leases_per_ASK_1999" localSheetId="5">[15]Global!#REF!</definedName>
    <definedName name="operating_leases_per_ASK_1999" localSheetId="26">[15]Global!#REF!</definedName>
    <definedName name="operating_leases_per_ASK_1999" localSheetId="9">[15]Global!#REF!</definedName>
    <definedName name="operating_leases_per_ASK_1999" localSheetId="2">[15]Global!#REF!</definedName>
    <definedName name="operating_leases_per_ASK_1999" localSheetId="29">[15]Global!#REF!</definedName>
    <definedName name="operating_leases_per_ASK_1999">[15]Global!#REF!</definedName>
    <definedName name="operating_leases_per_ASK_2000" localSheetId="4">[15]Global!#REF!</definedName>
    <definedName name="operating_leases_per_ASK_2000" localSheetId="16">[15]Global!#REF!</definedName>
    <definedName name="operating_leases_per_ASK_2000" localSheetId="23">[15]Global!#REF!</definedName>
    <definedName name="operating_leases_per_ASK_2000" localSheetId="5">[15]Global!#REF!</definedName>
    <definedName name="operating_leases_per_ASK_2000" localSheetId="26">[15]Global!#REF!</definedName>
    <definedName name="operating_leases_per_ASK_2000" localSheetId="9">[15]Global!#REF!</definedName>
    <definedName name="operating_leases_per_ASK_2000" localSheetId="2">[15]Global!#REF!</definedName>
    <definedName name="operating_leases_per_ASK_2000" localSheetId="29">[15]Global!#REF!</definedName>
    <definedName name="operating_leases_per_ASK_2000">[15]Global!#REF!</definedName>
    <definedName name="operating_leases_per_ASK_2001" localSheetId="4">[15]Global!#REF!</definedName>
    <definedName name="operating_leases_per_ASK_2001" localSheetId="16">[15]Global!#REF!</definedName>
    <definedName name="operating_leases_per_ASK_2001" localSheetId="23">[15]Global!#REF!</definedName>
    <definedName name="operating_leases_per_ASK_2001" localSheetId="5">[15]Global!#REF!</definedName>
    <definedName name="operating_leases_per_ASK_2001" localSheetId="26">[15]Global!#REF!</definedName>
    <definedName name="operating_leases_per_ASK_2001" localSheetId="9">[15]Global!#REF!</definedName>
    <definedName name="operating_leases_per_ASK_2001" localSheetId="2">[15]Global!#REF!</definedName>
    <definedName name="operating_leases_per_ASK_2001" localSheetId="29">[15]Global!#REF!</definedName>
    <definedName name="operating_leases_per_ASK_2001">[15]Global!#REF!</definedName>
    <definedName name="operating_leases_per_ASK_2002" localSheetId="4">[15]Global!#REF!</definedName>
    <definedName name="operating_leases_per_ASK_2002" localSheetId="16">[15]Global!#REF!</definedName>
    <definedName name="operating_leases_per_ASK_2002" localSheetId="23">[15]Global!#REF!</definedName>
    <definedName name="operating_leases_per_ASK_2002" localSheetId="5">[15]Global!#REF!</definedName>
    <definedName name="operating_leases_per_ASK_2002" localSheetId="26">[15]Global!#REF!</definedName>
    <definedName name="operating_leases_per_ASK_2002" localSheetId="9">[15]Global!#REF!</definedName>
    <definedName name="operating_leases_per_ASK_2002" localSheetId="2">[15]Global!#REF!</definedName>
    <definedName name="operating_leases_per_ASK_2002" localSheetId="29">[15]Global!#REF!</definedName>
    <definedName name="operating_leases_per_ASK_2002">[15]Global!#REF!</definedName>
    <definedName name="operating_leases_per_ASK_2003" localSheetId="4">[15]Global!#REF!</definedName>
    <definedName name="operating_leases_per_ASK_2003" localSheetId="16">[15]Global!#REF!</definedName>
    <definedName name="operating_leases_per_ASK_2003" localSheetId="23">[15]Global!#REF!</definedName>
    <definedName name="operating_leases_per_ASK_2003" localSheetId="5">[15]Global!#REF!</definedName>
    <definedName name="operating_leases_per_ASK_2003" localSheetId="26">[15]Global!#REF!</definedName>
    <definedName name="operating_leases_per_ASK_2003" localSheetId="9">[15]Global!#REF!</definedName>
    <definedName name="operating_leases_per_ASK_2003" localSheetId="2">[15]Global!#REF!</definedName>
    <definedName name="operating_leases_per_ASK_2003" localSheetId="29">[15]Global!#REF!</definedName>
    <definedName name="operating_leases_per_ASK_2003">[15]Global!#REF!</definedName>
    <definedName name="operating_leases_per_ASK_2004" localSheetId="4">[15]Global!#REF!</definedName>
    <definedName name="operating_leases_per_ASK_2004" localSheetId="16">[15]Global!#REF!</definedName>
    <definedName name="operating_leases_per_ASK_2004" localSheetId="23">[15]Global!#REF!</definedName>
    <definedName name="operating_leases_per_ASK_2004" localSheetId="5">[15]Global!#REF!</definedName>
    <definedName name="operating_leases_per_ASK_2004" localSheetId="26">[15]Global!#REF!</definedName>
    <definedName name="operating_leases_per_ASK_2004" localSheetId="9">[15]Global!#REF!</definedName>
    <definedName name="operating_leases_per_ASK_2004" localSheetId="2">[15]Global!#REF!</definedName>
    <definedName name="operating_leases_per_ASK_2004" localSheetId="29">[15]Global!#REF!</definedName>
    <definedName name="operating_leases_per_ASK_2004">[15]Global!#REF!</definedName>
    <definedName name="operating_leases_per_ASK_2005" localSheetId="4">[15]Global!#REF!</definedName>
    <definedName name="operating_leases_per_ASK_2005" localSheetId="16">[15]Global!#REF!</definedName>
    <definedName name="operating_leases_per_ASK_2005" localSheetId="23">[15]Global!#REF!</definedName>
    <definedName name="operating_leases_per_ASK_2005" localSheetId="5">[15]Global!#REF!</definedName>
    <definedName name="operating_leases_per_ASK_2005" localSheetId="26">[15]Global!#REF!</definedName>
    <definedName name="operating_leases_per_ASK_2005" localSheetId="9">[15]Global!#REF!</definedName>
    <definedName name="operating_leases_per_ASK_2005" localSheetId="2">[15]Global!#REF!</definedName>
    <definedName name="operating_leases_per_ASK_2005" localSheetId="29">[15]Global!#REF!</definedName>
    <definedName name="operating_leases_per_ASK_2005">[15]Global!#REF!</definedName>
    <definedName name="operating_leases_per_ASK_2006" localSheetId="4">[15]Global!#REF!</definedName>
    <definedName name="operating_leases_per_ASK_2006" localSheetId="16">[15]Global!#REF!</definedName>
    <definedName name="operating_leases_per_ASK_2006" localSheetId="23">[15]Global!#REF!</definedName>
    <definedName name="operating_leases_per_ASK_2006" localSheetId="5">[15]Global!#REF!</definedName>
    <definedName name="operating_leases_per_ASK_2006" localSheetId="26">[15]Global!#REF!</definedName>
    <definedName name="operating_leases_per_ASK_2006" localSheetId="9">[15]Global!#REF!</definedName>
    <definedName name="operating_leases_per_ASK_2006" localSheetId="2">[15]Global!#REF!</definedName>
    <definedName name="operating_leases_per_ASK_2006" localSheetId="29">[15]Global!#REF!</definedName>
    <definedName name="operating_leases_per_ASK_2006">[15]Global!#REF!</definedName>
    <definedName name="operating_leases_per_ASK_2007" localSheetId="4">[15]Global!#REF!</definedName>
    <definedName name="operating_leases_per_ASK_2007" localSheetId="16">[15]Global!#REF!</definedName>
    <definedName name="operating_leases_per_ASK_2007" localSheetId="23">[15]Global!#REF!</definedName>
    <definedName name="operating_leases_per_ASK_2007" localSheetId="5">[15]Global!#REF!</definedName>
    <definedName name="operating_leases_per_ASK_2007" localSheetId="26">[15]Global!#REF!</definedName>
    <definedName name="operating_leases_per_ASK_2007" localSheetId="9">[15]Global!#REF!</definedName>
    <definedName name="operating_leases_per_ASK_2007" localSheetId="2">[15]Global!#REF!</definedName>
    <definedName name="operating_leases_per_ASK_2007" localSheetId="29">[15]Global!#REF!</definedName>
    <definedName name="operating_leases_per_ASK_2007">[15]Global!#REF!</definedName>
    <definedName name="operating_leases_per_ASK_2008" localSheetId="4">[15]Global!#REF!</definedName>
    <definedName name="operating_leases_per_ASK_2008" localSheetId="16">[15]Global!#REF!</definedName>
    <definedName name="operating_leases_per_ASK_2008" localSheetId="23">[15]Global!#REF!</definedName>
    <definedName name="operating_leases_per_ASK_2008" localSheetId="5">[15]Global!#REF!</definedName>
    <definedName name="operating_leases_per_ASK_2008" localSheetId="26">[15]Global!#REF!</definedName>
    <definedName name="operating_leases_per_ASK_2008" localSheetId="9">[15]Global!#REF!</definedName>
    <definedName name="operating_leases_per_ASK_2008" localSheetId="2">[15]Global!#REF!</definedName>
    <definedName name="operating_leases_per_ASK_2008" localSheetId="29">[15]Global!#REF!</definedName>
    <definedName name="operating_leases_per_ASK_2008">[15]Global!#REF!</definedName>
    <definedName name="operating_leases_per_ASK_2009" localSheetId="4">[15]Global!#REF!</definedName>
    <definedName name="operating_leases_per_ASK_2009" localSheetId="16">[15]Global!#REF!</definedName>
    <definedName name="operating_leases_per_ASK_2009" localSheetId="23">[15]Global!#REF!</definedName>
    <definedName name="operating_leases_per_ASK_2009" localSheetId="5">[15]Global!#REF!</definedName>
    <definedName name="operating_leases_per_ASK_2009" localSheetId="26">[15]Global!#REF!</definedName>
    <definedName name="operating_leases_per_ASK_2009" localSheetId="9">[15]Global!#REF!</definedName>
    <definedName name="operating_leases_per_ASK_2009" localSheetId="2">[15]Global!#REF!</definedName>
    <definedName name="operating_leases_per_ASK_2009" localSheetId="29">[15]Global!#REF!</definedName>
    <definedName name="operating_leases_per_ASK_2009">[15]Global!#REF!</definedName>
    <definedName name="operating_leases_per_ASK_2010" localSheetId="4">[15]Global!#REF!</definedName>
    <definedName name="operating_leases_per_ASK_2010" localSheetId="16">[15]Global!#REF!</definedName>
    <definedName name="operating_leases_per_ASK_2010" localSheetId="23">[15]Global!#REF!</definedName>
    <definedName name="operating_leases_per_ASK_2010" localSheetId="5">[15]Global!#REF!</definedName>
    <definedName name="operating_leases_per_ASK_2010" localSheetId="26">[15]Global!#REF!</definedName>
    <definedName name="operating_leases_per_ASK_2010" localSheetId="9">[15]Global!#REF!</definedName>
    <definedName name="operating_leases_per_ASK_2010" localSheetId="2">[15]Global!#REF!</definedName>
    <definedName name="operating_leases_per_ASK_2010" localSheetId="29">[15]Global!#REF!</definedName>
    <definedName name="operating_leases_per_ASK_2010">[15]Global!#REF!</definedName>
    <definedName name="operating_leases_per_ASK_comm" localSheetId="4">[15]Global!#REF!</definedName>
    <definedName name="operating_leases_per_ASK_comm" localSheetId="16">[15]Global!#REF!</definedName>
    <definedName name="operating_leases_per_ASK_comm" localSheetId="23">[15]Global!#REF!</definedName>
    <definedName name="operating_leases_per_ASK_comm" localSheetId="5">[15]Global!#REF!</definedName>
    <definedName name="operating_leases_per_ASK_comm" localSheetId="26">[15]Global!#REF!</definedName>
    <definedName name="operating_leases_per_ASK_comm" localSheetId="9">[15]Global!#REF!</definedName>
    <definedName name="operating_leases_per_ASK_comm" localSheetId="2">[15]Global!#REF!</definedName>
    <definedName name="operating_leases_per_ASK_comm" localSheetId="29">[15]Global!#REF!</definedName>
    <definedName name="operating_leases_per_ASK_comm">[15]Global!#REF!</definedName>
    <definedName name="operating_leases_per_ASM_1985" localSheetId="4">[15]Global!#REF!</definedName>
    <definedName name="operating_leases_per_ASM_1985" localSheetId="16">[15]Global!#REF!</definedName>
    <definedName name="operating_leases_per_ASM_1985" localSheetId="23">[15]Global!#REF!</definedName>
    <definedName name="operating_leases_per_ASM_1985" localSheetId="5">[15]Global!#REF!</definedName>
    <definedName name="operating_leases_per_ASM_1985" localSheetId="26">[15]Global!#REF!</definedName>
    <definedName name="operating_leases_per_ASM_1985" localSheetId="9">[15]Global!#REF!</definedName>
    <definedName name="operating_leases_per_ASM_1985" localSheetId="2">[15]Global!#REF!</definedName>
    <definedName name="operating_leases_per_ASM_1985" localSheetId="29">[15]Global!#REF!</definedName>
    <definedName name="operating_leases_per_ASM_1985">[15]Global!#REF!</definedName>
    <definedName name="operating_leases_per_ASM_1986" localSheetId="4">[15]Global!#REF!</definedName>
    <definedName name="operating_leases_per_ASM_1986" localSheetId="16">[15]Global!#REF!</definedName>
    <definedName name="operating_leases_per_ASM_1986" localSheetId="23">[15]Global!#REF!</definedName>
    <definedName name="operating_leases_per_ASM_1986" localSheetId="5">[15]Global!#REF!</definedName>
    <definedName name="operating_leases_per_ASM_1986" localSheetId="26">[15]Global!#REF!</definedName>
    <definedName name="operating_leases_per_ASM_1986" localSheetId="9">[15]Global!#REF!</definedName>
    <definedName name="operating_leases_per_ASM_1986" localSheetId="2">[15]Global!#REF!</definedName>
    <definedName name="operating_leases_per_ASM_1986" localSheetId="29">[15]Global!#REF!</definedName>
    <definedName name="operating_leases_per_ASM_1986">[15]Global!#REF!</definedName>
    <definedName name="operating_leases_per_ASM_1987" localSheetId="4">[15]Global!#REF!</definedName>
    <definedName name="operating_leases_per_ASM_1987" localSheetId="16">[15]Global!#REF!</definedName>
    <definedName name="operating_leases_per_ASM_1987" localSheetId="23">[15]Global!#REF!</definedName>
    <definedName name="operating_leases_per_ASM_1987" localSheetId="5">[15]Global!#REF!</definedName>
    <definedName name="operating_leases_per_ASM_1987" localSheetId="26">[15]Global!#REF!</definedName>
    <definedName name="operating_leases_per_ASM_1987" localSheetId="9">[15]Global!#REF!</definedName>
    <definedName name="operating_leases_per_ASM_1987" localSheetId="2">[15]Global!#REF!</definedName>
    <definedName name="operating_leases_per_ASM_1987" localSheetId="29">[15]Global!#REF!</definedName>
    <definedName name="operating_leases_per_ASM_1987">[15]Global!#REF!</definedName>
    <definedName name="operating_leases_per_ASM_1988" localSheetId="4">[15]Global!#REF!</definedName>
    <definedName name="operating_leases_per_ASM_1988" localSheetId="16">[15]Global!#REF!</definedName>
    <definedName name="operating_leases_per_ASM_1988" localSheetId="23">[15]Global!#REF!</definedName>
    <definedName name="operating_leases_per_ASM_1988" localSheetId="5">[15]Global!#REF!</definedName>
    <definedName name="operating_leases_per_ASM_1988" localSheetId="26">[15]Global!#REF!</definedName>
    <definedName name="operating_leases_per_ASM_1988" localSheetId="9">[15]Global!#REF!</definedName>
    <definedName name="operating_leases_per_ASM_1988" localSheetId="2">[15]Global!#REF!</definedName>
    <definedName name="operating_leases_per_ASM_1988" localSheetId="29">[15]Global!#REF!</definedName>
    <definedName name="operating_leases_per_ASM_1988">[15]Global!#REF!</definedName>
    <definedName name="operating_leases_per_ASM_1989" localSheetId="4">[15]Global!#REF!</definedName>
    <definedName name="operating_leases_per_ASM_1989" localSheetId="16">[15]Global!#REF!</definedName>
    <definedName name="operating_leases_per_ASM_1989" localSheetId="23">[15]Global!#REF!</definedName>
    <definedName name="operating_leases_per_ASM_1989" localSheetId="5">[15]Global!#REF!</definedName>
    <definedName name="operating_leases_per_ASM_1989" localSheetId="26">[15]Global!#REF!</definedName>
    <definedName name="operating_leases_per_ASM_1989" localSheetId="9">[15]Global!#REF!</definedName>
    <definedName name="operating_leases_per_ASM_1989" localSheetId="2">[15]Global!#REF!</definedName>
    <definedName name="operating_leases_per_ASM_1989" localSheetId="29">[15]Global!#REF!</definedName>
    <definedName name="operating_leases_per_ASM_1989">[15]Global!#REF!</definedName>
    <definedName name="operating_leases_per_ASM_1990" localSheetId="4">[15]Global!#REF!</definedName>
    <definedName name="operating_leases_per_ASM_1990" localSheetId="16">[15]Global!#REF!</definedName>
    <definedName name="operating_leases_per_ASM_1990" localSheetId="23">[15]Global!#REF!</definedName>
    <definedName name="operating_leases_per_ASM_1990" localSheetId="5">[15]Global!#REF!</definedName>
    <definedName name="operating_leases_per_ASM_1990" localSheetId="26">[15]Global!#REF!</definedName>
    <definedName name="operating_leases_per_ASM_1990" localSheetId="9">[15]Global!#REF!</definedName>
    <definedName name="operating_leases_per_ASM_1990" localSheetId="2">[15]Global!#REF!</definedName>
    <definedName name="operating_leases_per_ASM_1990" localSheetId="29">[15]Global!#REF!</definedName>
    <definedName name="operating_leases_per_ASM_1990">[15]Global!#REF!</definedName>
    <definedName name="operating_leases_per_ASM_1991" localSheetId="4">[15]Global!#REF!</definedName>
    <definedName name="operating_leases_per_ASM_1991" localSheetId="16">[15]Global!#REF!</definedName>
    <definedName name="operating_leases_per_ASM_1991" localSheetId="23">[15]Global!#REF!</definedName>
    <definedName name="operating_leases_per_ASM_1991" localSheetId="5">[15]Global!#REF!</definedName>
    <definedName name="operating_leases_per_ASM_1991" localSheetId="26">[15]Global!#REF!</definedName>
    <definedName name="operating_leases_per_ASM_1991" localSheetId="9">[15]Global!#REF!</definedName>
    <definedName name="operating_leases_per_ASM_1991" localSheetId="2">[15]Global!#REF!</definedName>
    <definedName name="operating_leases_per_ASM_1991" localSheetId="29">[15]Global!#REF!</definedName>
    <definedName name="operating_leases_per_ASM_1991">[15]Global!#REF!</definedName>
    <definedName name="operating_leases_per_ASM_1992" localSheetId="4">[15]Global!#REF!</definedName>
    <definedName name="operating_leases_per_ASM_1992" localSheetId="16">[15]Global!#REF!</definedName>
    <definedName name="operating_leases_per_ASM_1992" localSheetId="23">[15]Global!#REF!</definedName>
    <definedName name="operating_leases_per_ASM_1992" localSheetId="5">[15]Global!#REF!</definedName>
    <definedName name="operating_leases_per_ASM_1992" localSheetId="26">[15]Global!#REF!</definedName>
    <definedName name="operating_leases_per_ASM_1992" localSheetId="9">[15]Global!#REF!</definedName>
    <definedName name="operating_leases_per_ASM_1992" localSheetId="2">[15]Global!#REF!</definedName>
    <definedName name="operating_leases_per_ASM_1992" localSheetId="29">[15]Global!#REF!</definedName>
    <definedName name="operating_leases_per_ASM_1992">[15]Global!#REF!</definedName>
    <definedName name="operating_leases_per_ASM_1993" localSheetId="4">[15]Global!#REF!</definedName>
    <definedName name="operating_leases_per_ASM_1993" localSheetId="16">[15]Global!#REF!</definedName>
    <definedName name="operating_leases_per_ASM_1993" localSheetId="23">[15]Global!#REF!</definedName>
    <definedName name="operating_leases_per_ASM_1993" localSheetId="5">[15]Global!#REF!</definedName>
    <definedName name="operating_leases_per_ASM_1993" localSheetId="26">[15]Global!#REF!</definedName>
    <definedName name="operating_leases_per_ASM_1993" localSheetId="9">[15]Global!#REF!</definedName>
    <definedName name="operating_leases_per_ASM_1993" localSheetId="2">[15]Global!#REF!</definedName>
    <definedName name="operating_leases_per_ASM_1993" localSheetId="29">[15]Global!#REF!</definedName>
    <definedName name="operating_leases_per_ASM_1993">[15]Global!#REF!</definedName>
    <definedName name="operating_leases_per_ASM_1994" localSheetId="4">[15]Global!#REF!</definedName>
    <definedName name="operating_leases_per_ASM_1994" localSheetId="16">[15]Global!#REF!</definedName>
    <definedName name="operating_leases_per_ASM_1994" localSheetId="23">[15]Global!#REF!</definedName>
    <definedName name="operating_leases_per_ASM_1994" localSheetId="5">[15]Global!#REF!</definedName>
    <definedName name="operating_leases_per_ASM_1994" localSheetId="26">[15]Global!#REF!</definedName>
    <definedName name="operating_leases_per_ASM_1994" localSheetId="9">[15]Global!#REF!</definedName>
    <definedName name="operating_leases_per_ASM_1994" localSheetId="2">[15]Global!#REF!</definedName>
    <definedName name="operating_leases_per_ASM_1994" localSheetId="29">[15]Global!#REF!</definedName>
    <definedName name="operating_leases_per_ASM_1994">[15]Global!#REF!</definedName>
    <definedName name="operating_leases_per_ASM_1995" localSheetId="4">[15]Global!#REF!</definedName>
    <definedName name="operating_leases_per_ASM_1995" localSheetId="16">[15]Global!#REF!</definedName>
    <definedName name="operating_leases_per_ASM_1995" localSheetId="23">[15]Global!#REF!</definedName>
    <definedName name="operating_leases_per_ASM_1995" localSheetId="5">[15]Global!#REF!</definedName>
    <definedName name="operating_leases_per_ASM_1995" localSheetId="26">[15]Global!#REF!</definedName>
    <definedName name="operating_leases_per_ASM_1995" localSheetId="9">[15]Global!#REF!</definedName>
    <definedName name="operating_leases_per_ASM_1995" localSheetId="2">[15]Global!#REF!</definedName>
    <definedName name="operating_leases_per_ASM_1995" localSheetId="29">[15]Global!#REF!</definedName>
    <definedName name="operating_leases_per_ASM_1995">[15]Global!#REF!</definedName>
    <definedName name="operating_leases_per_ASM_1996" localSheetId="4">[15]Global!#REF!</definedName>
    <definedName name="operating_leases_per_ASM_1996" localSheetId="16">[15]Global!#REF!</definedName>
    <definedName name="operating_leases_per_ASM_1996" localSheetId="23">[15]Global!#REF!</definedName>
    <definedName name="operating_leases_per_ASM_1996" localSheetId="5">[15]Global!#REF!</definedName>
    <definedName name="operating_leases_per_ASM_1996" localSheetId="26">[15]Global!#REF!</definedName>
    <definedName name="operating_leases_per_ASM_1996" localSheetId="9">[15]Global!#REF!</definedName>
    <definedName name="operating_leases_per_ASM_1996" localSheetId="2">[15]Global!#REF!</definedName>
    <definedName name="operating_leases_per_ASM_1996" localSheetId="29">[15]Global!#REF!</definedName>
    <definedName name="operating_leases_per_ASM_1996">[15]Global!#REF!</definedName>
    <definedName name="operating_leases_per_ASM_1997" localSheetId="4">[15]Global!#REF!</definedName>
    <definedName name="operating_leases_per_ASM_1997" localSheetId="16">[15]Global!#REF!</definedName>
    <definedName name="operating_leases_per_ASM_1997" localSheetId="23">[15]Global!#REF!</definedName>
    <definedName name="operating_leases_per_ASM_1997" localSheetId="5">[15]Global!#REF!</definedName>
    <definedName name="operating_leases_per_ASM_1997" localSheetId="26">[15]Global!#REF!</definedName>
    <definedName name="operating_leases_per_ASM_1997" localSheetId="9">[15]Global!#REF!</definedName>
    <definedName name="operating_leases_per_ASM_1997" localSheetId="2">[15]Global!#REF!</definedName>
    <definedName name="operating_leases_per_ASM_1997" localSheetId="29">[15]Global!#REF!</definedName>
    <definedName name="operating_leases_per_ASM_1997">[15]Global!#REF!</definedName>
    <definedName name="operating_leases_per_ASM_1998" localSheetId="4">[15]Global!#REF!</definedName>
    <definedName name="operating_leases_per_ASM_1998" localSheetId="16">[15]Global!#REF!</definedName>
    <definedName name="operating_leases_per_ASM_1998" localSheetId="23">[15]Global!#REF!</definedName>
    <definedName name="operating_leases_per_ASM_1998" localSheetId="5">[15]Global!#REF!</definedName>
    <definedName name="operating_leases_per_ASM_1998" localSheetId="26">[15]Global!#REF!</definedName>
    <definedName name="operating_leases_per_ASM_1998" localSheetId="9">[15]Global!#REF!</definedName>
    <definedName name="operating_leases_per_ASM_1998" localSheetId="2">[15]Global!#REF!</definedName>
    <definedName name="operating_leases_per_ASM_1998" localSheetId="29">[15]Global!#REF!</definedName>
    <definedName name="operating_leases_per_ASM_1998">[15]Global!#REF!</definedName>
    <definedName name="operating_leases_per_ASM_1999" localSheetId="4">[15]Global!#REF!</definedName>
    <definedName name="operating_leases_per_ASM_1999" localSheetId="16">[15]Global!#REF!</definedName>
    <definedName name="operating_leases_per_ASM_1999" localSheetId="23">[15]Global!#REF!</definedName>
    <definedName name="operating_leases_per_ASM_1999" localSheetId="5">[15]Global!#REF!</definedName>
    <definedName name="operating_leases_per_ASM_1999" localSheetId="26">[15]Global!#REF!</definedName>
    <definedName name="operating_leases_per_ASM_1999" localSheetId="9">[15]Global!#REF!</definedName>
    <definedName name="operating_leases_per_ASM_1999" localSheetId="2">[15]Global!#REF!</definedName>
    <definedName name="operating_leases_per_ASM_1999" localSheetId="29">[15]Global!#REF!</definedName>
    <definedName name="operating_leases_per_ASM_1999">[15]Global!#REF!</definedName>
    <definedName name="operating_leases_per_ASM_2000" localSheetId="4">[15]Global!#REF!</definedName>
    <definedName name="operating_leases_per_ASM_2000" localSheetId="16">[15]Global!#REF!</definedName>
    <definedName name="operating_leases_per_ASM_2000" localSheetId="23">[15]Global!#REF!</definedName>
    <definedName name="operating_leases_per_ASM_2000" localSheetId="5">[15]Global!#REF!</definedName>
    <definedName name="operating_leases_per_ASM_2000" localSheetId="26">[15]Global!#REF!</definedName>
    <definedName name="operating_leases_per_ASM_2000" localSheetId="9">[15]Global!#REF!</definedName>
    <definedName name="operating_leases_per_ASM_2000" localSheetId="2">[15]Global!#REF!</definedName>
    <definedName name="operating_leases_per_ASM_2000" localSheetId="29">[15]Global!#REF!</definedName>
    <definedName name="operating_leases_per_ASM_2000">[15]Global!#REF!</definedName>
    <definedName name="operating_leases_per_ASM_2001" localSheetId="4">[15]Global!#REF!</definedName>
    <definedName name="operating_leases_per_ASM_2001" localSheetId="16">[15]Global!#REF!</definedName>
    <definedName name="operating_leases_per_ASM_2001" localSheetId="23">[15]Global!#REF!</definedName>
    <definedName name="operating_leases_per_ASM_2001" localSheetId="5">[15]Global!#REF!</definedName>
    <definedName name="operating_leases_per_ASM_2001" localSheetId="26">[15]Global!#REF!</definedName>
    <definedName name="operating_leases_per_ASM_2001" localSheetId="9">[15]Global!#REF!</definedName>
    <definedName name="operating_leases_per_ASM_2001" localSheetId="2">[15]Global!#REF!</definedName>
    <definedName name="operating_leases_per_ASM_2001" localSheetId="29">[15]Global!#REF!</definedName>
    <definedName name="operating_leases_per_ASM_2001">[15]Global!#REF!</definedName>
    <definedName name="operating_leases_per_ASM_2002" localSheetId="4">[15]Global!#REF!</definedName>
    <definedName name="operating_leases_per_ASM_2002" localSheetId="16">[15]Global!#REF!</definedName>
    <definedName name="operating_leases_per_ASM_2002" localSheetId="23">[15]Global!#REF!</definedName>
    <definedName name="operating_leases_per_ASM_2002" localSheetId="5">[15]Global!#REF!</definedName>
    <definedName name="operating_leases_per_ASM_2002" localSheetId="26">[15]Global!#REF!</definedName>
    <definedName name="operating_leases_per_ASM_2002" localSheetId="9">[15]Global!#REF!</definedName>
    <definedName name="operating_leases_per_ASM_2002" localSheetId="2">[15]Global!#REF!</definedName>
    <definedName name="operating_leases_per_ASM_2002" localSheetId="29">[15]Global!#REF!</definedName>
    <definedName name="operating_leases_per_ASM_2002">[15]Global!#REF!</definedName>
    <definedName name="operating_leases_per_ASM_2003" localSheetId="4">[15]Global!#REF!</definedName>
    <definedName name="operating_leases_per_ASM_2003" localSheetId="16">[15]Global!#REF!</definedName>
    <definedName name="operating_leases_per_ASM_2003" localSheetId="23">[15]Global!#REF!</definedName>
    <definedName name="operating_leases_per_ASM_2003" localSheetId="5">[15]Global!#REF!</definedName>
    <definedName name="operating_leases_per_ASM_2003" localSheetId="26">[15]Global!#REF!</definedName>
    <definedName name="operating_leases_per_ASM_2003" localSheetId="9">[15]Global!#REF!</definedName>
    <definedName name="operating_leases_per_ASM_2003" localSheetId="2">[15]Global!#REF!</definedName>
    <definedName name="operating_leases_per_ASM_2003" localSheetId="29">[15]Global!#REF!</definedName>
    <definedName name="operating_leases_per_ASM_2003">[15]Global!#REF!</definedName>
    <definedName name="operating_leases_per_ASM_2004" localSheetId="4">[15]Global!#REF!</definedName>
    <definedName name="operating_leases_per_ASM_2004" localSheetId="16">[15]Global!#REF!</definedName>
    <definedName name="operating_leases_per_ASM_2004" localSheetId="23">[15]Global!#REF!</definedName>
    <definedName name="operating_leases_per_ASM_2004" localSheetId="5">[15]Global!#REF!</definedName>
    <definedName name="operating_leases_per_ASM_2004" localSheetId="26">[15]Global!#REF!</definedName>
    <definedName name="operating_leases_per_ASM_2004" localSheetId="9">[15]Global!#REF!</definedName>
    <definedName name="operating_leases_per_ASM_2004" localSheetId="2">[15]Global!#REF!</definedName>
    <definedName name="operating_leases_per_ASM_2004" localSheetId="29">[15]Global!#REF!</definedName>
    <definedName name="operating_leases_per_ASM_2004">[15]Global!#REF!</definedName>
    <definedName name="operating_leases_per_ASM_2005" localSheetId="4">[15]Global!#REF!</definedName>
    <definedName name="operating_leases_per_ASM_2005" localSheetId="16">[15]Global!#REF!</definedName>
    <definedName name="operating_leases_per_ASM_2005" localSheetId="23">[15]Global!#REF!</definedName>
    <definedName name="operating_leases_per_ASM_2005" localSheetId="5">[15]Global!#REF!</definedName>
    <definedName name="operating_leases_per_ASM_2005" localSheetId="26">[15]Global!#REF!</definedName>
    <definedName name="operating_leases_per_ASM_2005" localSheetId="9">[15]Global!#REF!</definedName>
    <definedName name="operating_leases_per_ASM_2005" localSheetId="2">[15]Global!#REF!</definedName>
    <definedName name="operating_leases_per_ASM_2005" localSheetId="29">[15]Global!#REF!</definedName>
    <definedName name="operating_leases_per_ASM_2005">[15]Global!#REF!</definedName>
    <definedName name="operating_leases_per_ASM_2006" localSheetId="4">[15]Global!#REF!</definedName>
    <definedName name="operating_leases_per_ASM_2006" localSheetId="16">[15]Global!#REF!</definedName>
    <definedName name="operating_leases_per_ASM_2006" localSheetId="23">[15]Global!#REF!</definedName>
    <definedName name="operating_leases_per_ASM_2006" localSheetId="5">[15]Global!#REF!</definedName>
    <definedName name="operating_leases_per_ASM_2006" localSheetId="26">[15]Global!#REF!</definedName>
    <definedName name="operating_leases_per_ASM_2006" localSheetId="9">[15]Global!#REF!</definedName>
    <definedName name="operating_leases_per_ASM_2006" localSheetId="2">[15]Global!#REF!</definedName>
    <definedName name="operating_leases_per_ASM_2006" localSheetId="29">[15]Global!#REF!</definedName>
    <definedName name="operating_leases_per_ASM_2006">[15]Global!#REF!</definedName>
    <definedName name="operating_leases_per_ASM_2007" localSheetId="4">[15]Global!#REF!</definedName>
    <definedName name="operating_leases_per_ASM_2007" localSheetId="16">[15]Global!#REF!</definedName>
    <definedName name="operating_leases_per_ASM_2007" localSheetId="23">[15]Global!#REF!</definedName>
    <definedName name="operating_leases_per_ASM_2007" localSheetId="5">[15]Global!#REF!</definedName>
    <definedName name="operating_leases_per_ASM_2007" localSheetId="26">[15]Global!#REF!</definedName>
    <definedName name="operating_leases_per_ASM_2007" localSheetId="9">[15]Global!#REF!</definedName>
    <definedName name="operating_leases_per_ASM_2007" localSheetId="2">[15]Global!#REF!</definedName>
    <definedName name="operating_leases_per_ASM_2007" localSheetId="29">[15]Global!#REF!</definedName>
    <definedName name="operating_leases_per_ASM_2007">[15]Global!#REF!</definedName>
    <definedName name="operating_leases_per_ASM_2008" localSheetId="4">[15]Global!#REF!</definedName>
    <definedName name="operating_leases_per_ASM_2008" localSheetId="16">[15]Global!#REF!</definedName>
    <definedName name="operating_leases_per_ASM_2008" localSheetId="23">[15]Global!#REF!</definedName>
    <definedName name="operating_leases_per_ASM_2008" localSheetId="5">[15]Global!#REF!</definedName>
    <definedName name="operating_leases_per_ASM_2008" localSheetId="26">[15]Global!#REF!</definedName>
    <definedName name="operating_leases_per_ASM_2008" localSheetId="9">[15]Global!#REF!</definedName>
    <definedName name="operating_leases_per_ASM_2008" localSheetId="2">[15]Global!#REF!</definedName>
    <definedName name="operating_leases_per_ASM_2008" localSheetId="29">[15]Global!#REF!</definedName>
    <definedName name="operating_leases_per_ASM_2008">[15]Global!#REF!</definedName>
    <definedName name="operating_leases_per_ASM_2009" localSheetId="4">[15]Global!#REF!</definedName>
    <definedName name="operating_leases_per_ASM_2009" localSheetId="16">[15]Global!#REF!</definedName>
    <definedName name="operating_leases_per_ASM_2009" localSheetId="23">[15]Global!#REF!</definedName>
    <definedName name="operating_leases_per_ASM_2009" localSheetId="5">[15]Global!#REF!</definedName>
    <definedName name="operating_leases_per_ASM_2009" localSheetId="26">[15]Global!#REF!</definedName>
    <definedName name="operating_leases_per_ASM_2009" localSheetId="9">[15]Global!#REF!</definedName>
    <definedName name="operating_leases_per_ASM_2009" localSheetId="2">[15]Global!#REF!</definedName>
    <definedName name="operating_leases_per_ASM_2009" localSheetId="29">[15]Global!#REF!</definedName>
    <definedName name="operating_leases_per_ASM_2009">[15]Global!#REF!</definedName>
    <definedName name="operating_leases_per_ASM_2010" localSheetId="4">[15]Global!#REF!</definedName>
    <definedName name="operating_leases_per_ASM_2010" localSheetId="16">[15]Global!#REF!</definedName>
    <definedName name="operating_leases_per_ASM_2010" localSheetId="23">[15]Global!#REF!</definedName>
    <definedName name="operating_leases_per_ASM_2010" localSheetId="5">[15]Global!#REF!</definedName>
    <definedName name="operating_leases_per_ASM_2010" localSheetId="26">[15]Global!#REF!</definedName>
    <definedName name="operating_leases_per_ASM_2010" localSheetId="9">[15]Global!#REF!</definedName>
    <definedName name="operating_leases_per_ASM_2010" localSheetId="2">[15]Global!#REF!</definedName>
    <definedName name="operating_leases_per_ASM_2010" localSheetId="29">[15]Global!#REF!</definedName>
    <definedName name="operating_leases_per_ASM_2010">[15]Global!#REF!</definedName>
    <definedName name="operating_leases_per_ASM_comm" localSheetId="4">[15]Global!#REF!</definedName>
    <definedName name="operating_leases_per_ASM_comm" localSheetId="16">[15]Global!#REF!</definedName>
    <definedName name="operating_leases_per_ASM_comm" localSheetId="23">[15]Global!#REF!</definedName>
    <definedName name="operating_leases_per_ASM_comm" localSheetId="5">[15]Global!#REF!</definedName>
    <definedName name="operating_leases_per_ASM_comm" localSheetId="26">[15]Global!#REF!</definedName>
    <definedName name="operating_leases_per_ASM_comm" localSheetId="9">[15]Global!#REF!</definedName>
    <definedName name="operating_leases_per_ASM_comm" localSheetId="2">[15]Global!#REF!</definedName>
    <definedName name="operating_leases_per_ASM_comm" localSheetId="29">[15]Global!#REF!</definedName>
    <definedName name="operating_leases_per_ASM_comm">[15]Global!#REF!</definedName>
    <definedName name="operating_leases_per_ATK_1985" localSheetId="4">[15]Global!#REF!</definedName>
    <definedName name="operating_leases_per_ATK_1985" localSheetId="16">[15]Global!#REF!</definedName>
    <definedName name="operating_leases_per_ATK_1985" localSheetId="23">[15]Global!#REF!</definedName>
    <definedName name="operating_leases_per_ATK_1985" localSheetId="5">[15]Global!#REF!</definedName>
    <definedName name="operating_leases_per_ATK_1985" localSheetId="26">[15]Global!#REF!</definedName>
    <definedName name="operating_leases_per_ATK_1985" localSheetId="9">[15]Global!#REF!</definedName>
    <definedName name="operating_leases_per_ATK_1985" localSheetId="2">[15]Global!#REF!</definedName>
    <definedName name="operating_leases_per_ATK_1985" localSheetId="29">[15]Global!#REF!</definedName>
    <definedName name="operating_leases_per_ATK_1985">[15]Global!#REF!</definedName>
    <definedName name="operating_leases_per_ATK_1986" localSheetId="4">[15]Global!#REF!</definedName>
    <definedName name="operating_leases_per_ATK_1986" localSheetId="16">[15]Global!#REF!</definedName>
    <definedName name="operating_leases_per_ATK_1986" localSheetId="23">[15]Global!#REF!</definedName>
    <definedName name="operating_leases_per_ATK_1986" localSheetId="5">[15]Global!#REF!</definedName>
    <definedName name="operating_leases_per_ATK_1986" localSheetId="26">[15]Global!#REF!</definedName>
    <definedName name="operating_leases_per_ATK_1986" localSheetId="9">[15]Global!#REF!</definedName>
    <definedName name="operating_leases_per_ATK_1986" localSheetId="2">[15]Global!#REF!</definedName>
    <definedName name="operating_leases_per_ATK_1986" localSheetId="29">[15]Global!#REF!</definedName>
    <definedName name="operating_leases_per_ATK_1986">[15]Global!#REF!</definedName>
    <definedName name="operating_leases_per_ATK_1987" localSheetId="4">[15]Global!#REF!</definedName>
    <definedName name="operating_leases_per_ATK_1987" localSheetId="16">[15]Global!#REF!</definedName>
    <definedName name="operating_leases_per_ATK_1987" localSheetId="23">[15]Global!#REF!</definedName>
    <definedName name="operating_leases_per_ATK_1987" localSheetId="5">[15]Global!#REF!</definedName>
    <definedName name="operating_leases_per_ATK_1987" localSheetId="26">[15]Global!#REF!</definedName>
    <definedName name="operating_leases_per_ATK_1987" localSheetId="9">[15]Global!#REF!</definedName>
    <definedName name="operating_leases_per_ATK_1987" localSheetId="2">[15]Global!#REF!</definedName>
    <definedName name="operating_leases_per_ATK_1987" localSheetId="29">[15]Global!#REF!</definedName>
    <definedName name="operating_leases_per_ATK_1987">[15]Global!#REF!</definedName>
    <definedName name="operating_leases_per_ATK_1988" localSheetId="4">[15]Global!#REF!</definedName>
    <definedName name="operating_leases_per_ATK_1988" localSheetId="16">[15]Global!#REF!</definedName>
    <definedName name="operating_leases_per_ATK_1988" localSheetId="23">[15]Global!#REF!</definedName>
    <definedName name="operating_leases_per_ATK_1988" localSheetId="5">[15]Global!#REF!</definedName>
    <definedName name="operating_leases_per_ATK_1988" localSheetId="26">[15]Global!#REF!</definedName>
    <definedName name="operating_leases_per_ATK_1988" localSheetId="9">[15]Global!#REF!</definedName>
    <definedName name="operating_leases_per_ATK_1988" localSheetId="2">[15]Global!#REF!</definedName>
    <definedName name="operating_leases_per_ATK_1988" localSheetId="29">[15]Global!#REF!</definedName>
    <definedName name="operating_leases_per_ATK_1988">[15]Global!#REF!</definedName>
    <definedName name="operating_leases_per_ATK_1989" localSheetId="4">[15]Global!#REF!</definedName>
    <definedName name="operating_leases_per_ATK_1989" localSheetId="16">[15]Global!#REF!</definedName>
    <definedName name="operating_leases_per_ATK_1989" localSheetId="23">[15]Global!#REF!</definedName>
    <definedName name="operating_leases_per_ATK_1989" localSheetId="5">[15]Global!#REF!</definedName>
    <definedName name="operating_leases_per_ATK_1989" localSheetId="26">[15]Global!#REF!</definedName>
    <definedName name="operating_leases_per_ATK_1989" localSheetId="9">[15]Global!#REF!</definedName>
    <definedName name="operating_leases_per_ATK_1989" localSheetId="2">[15]Global!#REF!</definedName>
    <definedName name="operating_leases_per_ATK_1989" localSheetId="29">[15]Global!#REF!</definedName>
    <definedName name="operating_leases_per_ATK_1989">[15]Global!#REF!</definedName>
    <definedName name="operating_leases_per_ATK_1990" localSheetId="4">[15]Global!#REF!</definedName>
    <definedName name="operating_leases_per_ATK_1990" localSheetId="16">[15]Global!#REF!</definedName>
    <definedName name="operating_leases_per_ATK_1990" localSheetId="23">[15]Global!#REF!</definedName>
    <definedName name="operating_leases_per_ATK_1990" localSheetId="5">[15]Global!#REF!</definedName>
    <definedName name="operating_leases_per_ATK_1990" localSheetId="26">[15]Global!#REF!</definedName>
    <definedName name="operating_leases_per_ATK_1990" localSheetId="9">[15]Global!#REF!</definedName>
    <definedName name="operating_leases_per_ATK_1990" localSheetId="2">[15]Global!#REF!</definedName>
    <definedName name="operating_leases_per_ATK_1990" localSheetId="29">[15]Global!#REF!</definedName>
    <definedName name="operating_leases_per_ATK_1990">[15]Global!#REF!</definedName>
    <definedName name="operating_leases_per_ATK_1991" localSheetId="4">[15]Global!#REF!</definedName>
    <definedName name="operating_leases_per_ATK_1991" localSheetId="16">[15]Global!#REF!</definedName>
    <definedName name="operating_leases_per_ATK_1991" localSheetId="23">[15]Global!#REF!</definedName>
    <definedName name="operating_leases_per_ATK_1991" localSheetId="5">[15]Global!#REF!</definedName>
    <definedName name="operating_leases_per_ATK_1991" localSheetId="26">[15]Global!#REF!</definedName>
    <definedName name="operating_leases_per_ATK_1991" localSheetId="9">[15]Global!#REF!</definedName>
    <definedName name="operating_leases_per_ATK_1991" localSheetId="2">[15]Global!#REF!</definedName>
    <definedName name="operating_leases_per_ATK_1991" localSheetId="29">[15]Global!#REF!</definedName>
    <definedName name="operating_leases_per_ATK_1991">[15]Global!#REF!</definedName>
    <definedName name="operating_leases_per_ATK_1992" localSheetId="4">[15]Global!#REF!</definedName>
    <definedName name="operating_leases_per_ATK_1992" localSheetId="16">[15]Global!#REF!</definedName>
    <definedName name="operating_leases_per_ATK_1992" localSheetId="23">[15]Global!#REF!</definedName>
    <definedName name="operating_leases_per_ATK_1992" localSheetId="5">[15]Global!#REF!</definedName>
    <definedName name="operating_leases_per_ATK_1992" localSheetId="26">[15]Global!#REF!</definedName>
    <definedName name="operating_leases_per_ATK_1992" localSheetId="9">[15]Global!#REF!</definedName>
    <definedName name="operating_leases_per_ATK_1992" localSheetId="2">[15]Global!#REF!</definedName>
    <definedName name="operating_leases_per_ATK_1992" localSheetId="29">[15]Global!#REF!</definedName>
    <definedName name="operating_leases_per_ATK_1992">[15]Global!#REF!</definedName>
    <definedName name="operating_leases_per_ATK_1993" localSheetId="4">[15]Global!#REF!</definedName>
    <definedName name="operating_leases_per_ATK_1993" localSheetId="16">[15]Global!#REF!</definedName>
    <definedName name="operating_leases_per_ATK_1993" localSheetId="23">[15]Global!#REF!</definedName>
    <definedName name="operating_leases_per_ATK_1993" localSheetId="5">[15]Global!#REF!</definedName>
    <definedName name="operating_leases_per_ATK_1993" localSheetId="26">[15]Global!#REF!</definedName>
    <definedName name="operating_leases_per_ATK_1993" localSheetId="9">[15]Global!#REF!</definedName>
    <definedName name="operating_leases_per_ATK_1993" localSheetId="2">[15]Global!#REF!</definedName>
    <definedName name="operating_leases_per_ATK_1993" localSheetId="29">[15]Global!#REF!</definedName>
    <definedName name="operating_leases_per_ATK_1993">[15]Global!#REF!</definedName>
    <definedName name="operating_leases_per_ATK_1994" localSheetId="4">[15]Global!#REF!</definedName>
    <definedName name="operating_leases_per_ATK_1994" localSheetId="16">[15]Global!#REF!</definedName>
    <definedName name="operating_leases_per_ATK_1994" localSheetId="23">[15]Global!#REF!</definedName>
    <definedName name="operating_leases_per_ATK_1994" localSheetId="5">[15]Global!#REF!</definedName>
    <definedName name="operating_leases_per_ATK_1994" localSheetId="26">[15]Global!#REF!</definedName>
    <definedName name="operating_leases_per_ATK_1994" localSheetId="9">[15]Global!#REF!</definedName>
    <definedName name="operating_leases_per_ATK_1994" localSheetId="2">[15]Global!#REF!</definedName>
    <definedName name="operating_leases_per_ATK_1994" localSheetId="29">[15]Global!#REF!</definedName>
    <definedName name="operating_leases_per_ATK_1994">[15]Global!#REF!</definedName>
    <definedName name="operating_leases_per_ATK_1995" localSheetId="4">[15]Global!#REF!</definedName>
    <definedName name="operating_leases_per_ATK_1995" localSheetId="16">[15]Global!#REF!</definedName>
    <definedName name="operating_leases_per_ATK_1995" localSheetId="23">[15]Global!#REF!</definedName>
    <definedName name="operating_leases_per_ATK_1995" localSheetId="5">[15]Global!#REF!</definedName>
    <definedName name="operating_leases_per_ATK_1995" localSheetId="26">[15]Global!#REF!</definedName>
    <definedName name="operating_leases_per_ATK_1995" localSheetId="9">[15]Global!#REF!</definedName>
    <definedName name="operating_leases_per_ATK_1995" localSheetId="2">[15]Global!#REF!</definedName>
    <definedName name="operating_leases_per_ATK_1995" localSheetId="29">[15]Global!#REF!</definedName>
    <definedName name="operating_leases_per_ATK_1995">[15]Global!#REF!</definedName>
    <definedName name="operating_leases_per_ATK_1996" localSheetId="4">[15]Global!#REF!</definedName>
    <definedName name="operating_leases_per_ATK_1996" localSheetId="16">[15]Global!#REF!</definedName>
    <definedName name="operating_leases_per_ATK_1996" localSheetId="23">[15]Global!#REF!</definedName>
    <definedName name="operating_leases_per_ATK_1996" localSheetId="5">[15]Global!#REF!</definedName>
    <definedName name="operating_leases_per_ATK_1996" localSheetId="26">[15]Global!#REF!</definedName>
    <definedName name="operating_leases_per_ATK_1996" localSheetId="9">[15]Global!#REF!</definedName>
    <definedName name="operating_leases_per_ATK_1996" localSheetId="2">[15]Global!#REF!</definedName>
    <definedName name="operating_leases_per_ATK_1996" localSheetId="29">[15]Global!#REF!</definedName>
    <definedName name="operating_leases_per_ATK_1996">[15]Global!#REF!</definedName>
    <definedName name="operating_leases_per_ATK_1997" localSheetId="4">[15]Global!#REF!</definedName>
    <definedName name="operating_leases_per_ATK_1997" localSheetId="16">[15]Global!#REF!</definedName>
    <definedName name="operating_leases_per_ATK_1997" localSheetId="23">[15]Global!#REF!</definedName>
    <definedName name="operating_leases_per_ATK_1997" localSheetId="5">[15]Global!#REF!</definedName>
    <definedName name="operating_leases_per_ATK_1997" localSheetId="26">[15]Global!#REF!</definedName>
    <definedName name="operating_leases_per_ATK_1997" localSheetId="9">[15]Global!#REF!</definedName>
    <definedName name="operating_leases_per_ATK_1997" localSheetId="2">[15]Global!#REF!</definedName>
    <definedName name="operating_leases_per_ATK_1997" localSheetId="29">[15]Global!#REF!</definedName>
    <definedName name="operating_leases_per_ATK_1997">[15]Global!#REF!</definedName>
    <definedName name="operating_leases_per_ATK_1998" localSheetId="4">[15]Global!#REF!</definedName>
    <definedName name="operating_leases_per_ATK_1998" localSheetId="16">[15]Global!#REF!</definedName>
    <definedName name="operating_leases_per_ATK_1998" localSheetId="23">[15]Global!#REF!</definedName>
    <definedName name="operating_leases_per_ATK_1998" localSheetId="5">[15]Global!#REF!</definedName>
    <definedName name="operating_leases_per_ATK_1998" localSheetId="26">[15]Global!#REF!</definedName>
    <definedName name="operating_leases_per_ATK_1998" localSheetId="9">[15]Global!#REF!</definedName>
    <definedName name="operating_leases_per_ATK_1998" localSheetId="2">[15]Global!#REF!</definedName>
    <definedName name="operating_leases_per_ATK_1998" localSheetId="29">[15]Global!#REF!</definedName>
    <definedName name="operating_leases_per_ATK_1998">[15]Global!#REF!</definedName>
    <definedName name="operating_leases_per_ATK_1999" localSheetId="4">[15]Global!#REF!</definedName>
    <definedName name="operating_leases_per_ATK_1999" localSheetId="16">[15]Global!#REF!</definedName>
    <definedName name="operating_leases_per_ATK_1999" localSheetId="23">[15]Global!#REF!</definedName>
    <definedName name="operating_leases_per_ATK_1999" localSheetId="5">[15]Global!#REF!</definedName>
    <definedName name="operating_leases_per_ATK_1999" localSheetId="26">[15]Global!#REF!</definedName>
    <definedName name="operating_leases_per_ATK_1999" localSheetId="9">[15]Global!#REF!</definedName>
    <definedName name="operating_leases_per_ATK_1999" localSheetId="2">[15]Global!#REF!</definedName>
    <definedName name="operating_leases_per_ATK_1999" localSheetId="29">[15]Global!#REF!</definedName>
    <definedName name="operating_leases_per_ATK_1999">[15]Global!#REF!</definedName>
    <definedName name="operating_leases_per_ATK_2000" localSheetId="4">[15]Global!#REF!</definedName>
    <definedName name="operating_leases_per_ATK_2000" localSheetId="16">[15]Global!#REF!</definedName>
    <definedName name="operating_leases_per_ATK_2000" localSheetId="23">[15]Global!#REF!</definedName>
    <definedName name="operating_leases_per_ATK_2000" localSheetId="5">[15]Global!#REF!</definedName>
    <definedName name="operating_leases_per_ATK_2000" localSheetId="26">[15]Global!#REF!</definedName>
    <definedName name="operating_leases_per_ATK_2000" localSheetId="9">[15]Global!#REF!</definedName>
    <definedName name="operating_leases_per_ATK_2000" localSheetId="2">[15]Global!#REF!</definedName>
    <definedName name="operating_leases_per_ATK_2000" localSheetId="29">[15]Global!#REF!</definedName>
    <definedName name="operating_leases_per_ATK_2000">[15]Global!#REF!</definedName>
    <definedName name="operating_leases_per_ATK_2001" localSheetId="4">[15]Global!#REF!</definedName>
    <definedName name="operating_leases_per_ATK_2001" localSheetId="16">[15]Global!#REF!</definedName>
    <definedName name="operating_leases_per_ATK_2001" localSheetId="23">[15]Global!#REF!</definedName>
    <definedName name="operating_leases_per_ATK_2001" localSheetId="5">[15]Global!#REF!</definedName>
    <definedName name="operating_leases_per_ATK_2001" localSheetId="26">[15]Global!#REF!</definedName>
    <definedName name="operating_leases_per_ATK_2001" localSheetId="9">[15]Global!#REF!</definedName>
    <definedName name="operating_leases_per_ATK_2001" localSheetId="2">[15]Global!#REF!</definedName>
    <definedName name="operating_leases_per_ATK_2001" localSheetId="29">[15]Global!#REF!</definedName>
    <definedName name="operating_leases_per_ATK_2001">[15]Global!#REF!</definedName>
    <definedName name="operating_leases_per_ATK_2002" localSheetId="4">[15]Global!#REF!</definedName>
    <definedName name="operating_leases_per_ATK_2002" localSheetId="16">[15]Global!#REF!</definedName>
    <definedName name="operating_leases_per_ATK_2002" localSheetId="23">[15]Global!#REF!</definedName>
    <definedName name="operating_leases_per_ATK_2002" localSheetId="5">[15]Global!#REF!</definedName>
    <definedName name="operating_leases_per_ATK_2002" localSheetId="26">[15]Global!#REF!</definedName>
    <definedName name="operating_leases_per_ATK_2002" localSheetId="9">[15]Global!#REF!</definedName>
    <definedName name="operating_leases_per_ATK_2002" localSheetId="2">[15]Global!#REF!</definedName>
    <definedName name="operating_leases_per_ATK_2002" localSheetId="29">[15]Global!#REF!</definedName>
    <definedName name="operating_leases_per_ATK_2002">[15]Global!#REF!</definedName>
    <definedName name="operating_leases_per_ATK_2003" localSheetId="4">[15]Global!#REF!</definedName>
    <definedName name="operating_leases_per_ATK_2003" localSheetId="16">[15]Global!#REF!</definedName>
    <definedName name="operating_leases_per_ATK_2003" localSheetId="23">[15]Global!#REF!</definedName>
    <definedName name="operating_leases_per_ATK_2003" localSheetId="5">[15]Global!#REF!</definedName>
    <definedName name="operating_leases_per_ATK_2003" localSheetId="26">[15]Global!#REF!</definedName>
    <definedName name="operating_leases_per_ATK_2003" localSheetId="9">[15]Global!#REF!</definedName>
    <definedName name="operating_leases_per_ATK_2003" localSheetId="2">[15]Global!#REF!</definedName>
    <definedName name="operating_leases_per_ATK_2003" localSheetId="29">[15]Global!#REF!</definedName>
    <definedName name="operating_leases_per_ATK_2003">[15]Global!#REF!</definedName>
    <definedName name="operating_leases_per_ATK_2004" localSheetId="4">[15]Global!#REF!</definedName>
    <definedName name="operating_leases_per_ATK_2004" localSheetId="16">[15]Global!#REF!</definedName>
    <definedName name="operating_leases_per_ATK_2004" localSheetId="23">[15]Global!#REF!</definedName>
    <definedName name="operating_leases_per_ATK_2004" localSheetId="5">[15]Global!#REF!</definedName>
    <definedName name="operating_leases_per_ATK_2004" localSheetId="26">[15]Global!#REF!</definedName>
    <definedName name="operating_leases_per_ATK_2004" localSheetId="9">[15]Global!#REF!</definedName>
    <definedName name="operating_leases_per_ATK_2004" localSheetId="2">[15]Global!#REF!</definedName>
    <definedName name="operating_leases_per_ATK_2004" localSheetId="29">[15]Global!#REF!</definedName>
    <definedName name="operating_leases_per_ATK_2004">[15]Global!#REF!</definedName>
    <definedName name="operating_leases_per_ATK_2005" localSheetId="4">[15]Global!#REF!</definedName>
    <definedName name="operating_leases_per_ATK_2005" localSheetId="16">[15]Global!#REF!</definedName>
    <definedName name="operating_leases_per_ATK_2005" localSheetId="23">[15]Global!#REF!</definedName>
    <definedName name="operating_leases_per_ATK_2005" localSheetId="5">[15]Global!#REF!</definedName>
    <definedName name="operating_leases_per_ATK_2005" localSheetId="26">[15]Global!#REF!</definedName>
    <definedName name="operating_leases_per_ATK_2005" localSheetId="9">[15]Global!#REF!</definedName>
    <definedName name="operating_leases_per_ATK_2005" localSheetId="2">[15]Global!#REF!</definedName>
    <definedName name="operating_leases_per_ATK_2005" localSheetId="29">[15]Global!#REF!</definedName>
    <definedName name="operating_leases_per_ATK_2005">[15]Global!#REF!</definedName>
    <definedName name="operating_leases_per_ATK_2006" localSheetId="4">[15]Global!#REF!</definedName>
    <definedName name="operating_leases_per_ATK_2006" localSheetId="16">[15]Global!#REF!</definedName>
    <definedName name="operating_leases_per_ATK_2006" localSheetId="23">[15]Global!#REF!</definedName>
    <definedName name="operating_leases_per_ATK_2006" localSheetId="5">[15]Global!#REF!</definedName>
    <definedName name="operating_leases_per_ATK_2006" localSheetId="26">[15]Global!#REF!</definedName>
    <definedName name="operating_leases_per_ATK_2006" localSheetId="9">[15]Global!#REF!</definedName>
    <definedName name="operating_leases_per_ATK_2006" localSheetId="2">[15]Global!#REF!</definedName>
    <definedName name="operating_leases_per_ATK_2006" localSheetId="29">[15]Global!#REF!</definedName>
    <definedName name="operating_leases_per_ATK_2006">[15]Global!#REF!</definedName>
    <definedName name="operating_leases_per_ATK_2007" localSheetId="4">[15]Global!#REF!</definedName>
    <definedName name="operating_leases_per_ATK_2007" localSheetId="16">[15]Global!#REF!</definedName>
    <definedName name="operating_leases_per_ATK_2007" localSheetId="23">[15]Global!#REF!</definedName>
    <definedName name="operating_leases_per_ATK_2007" localSheetId="5">[15]Global!#REF!</definedName>
    <definedName name="operating_leases_per_ATK_2007" localSheetId="26">[15]Global!#REF!</definedName>
    <definedName name="operating_leases_per_ATK_2007" localSheetId="9">[15]Global!#REF!</definedName>
    <definedName name="operating_leases_per_ATK_2007" localSheetId="2">[15]Global!#REF!</definedName>
    <definedName name="operating_leases_per_ATK_2007" localSheetId="29">[15]Global!#REF!</definedName>
    <definedName name="operating_leases_per_ATK_2007">[15]Global!#REF!</definedName>
    <definedName name="operating_leases_per_ATK_2008" localSheetId="4">[15]Global!#REF!</definedName>
    <definedName name="operating_leases_per_ATK_2008" localSheetId="16">[15]Global!#REF!</definedName>
    <definedName name="operating_leases_per_ATK_2008" localSheetId="23">[15]Global!#REF!</definedName>
    <definedName name="operating_leases_per_ATK_2008" localSheetId="5">[15]Global!#REF!</definedName>
    <definedName name="operating_leases_per_ATK_2008" localSheetId="26">[15]Global!#REF!</definedName>
    <definedName name="operating_leases_per_ATK_2008" localSheetId="9">[15]Global!#REF!</definedName>
    <definedName name="operating_leases_per_ATK_2008" localSheetId="2">[15]Global!#REF!</definedName>
    <definedName name="operating_leases_per_ATK_2008" localSheetId="29">[15]Global!#REF!</definedName>
    <definedName name="operating_leases_per_ATK_2008">[15]Global!#REF!</definedName>
    <definedName name="operating_leases_per_ATK_2009" localSheetId="4">[15]Global!#REF!</definedName>
    <definedName name="operating_leases_per_ATK_2009" localSheetId="16">[15]Global!#REF!</definedName>
    <definedName name="operating_leases_per_ATK_2009" localSheetId="23">[15]Global!#REF!</definedName>
    <definedName name="operating_leases_per_ATK_2009" localSheetId="5">[15]Global!#REF!</definedName>
    <definedName name="operating_leases_per_ATK_2009" localSheetId="26">[15]Global!#REF!</definedName>
    <definedName name="operating_leases_per_ATK_2009" localSheetId="9">[15]Global!#REF!</definedName>
    <definedName name="operating_leases_per_ATK_2009" localSheetId="2">[15]Global!#REF!</definedName>
    <definedName name="operating_leases_per_ATK_2009" localSheetId="29">[15]Global!#REF!</definedName>
    <definedName name="operating_leases_per_ATK_2009">[15]Global!#REF!</definedName>
    <definedName name="operating_leases_per_ATK_2010" localSheetId="4">[15]Global!#REF!</definedName>
    <definedName name="operating_leases_per_ATK_2010" localSheetId="16">[15]Global!#REF!</definedName>
    <definedName name="operating_leases_per_ATK_2010" localSheetId="23">[15]Global!#REF!</definedName>
    <definedName name="operating_leases_per_ATK_2010" localSheetId="5">[15]Global!#REF!</definedName>
    <definedName name="operating_leases_per_ATK_2010" localSheetId="26">[15]Global!#REF!</definedName>
    <definedName name="operating_leases_per_ATK_2010" localSheetId="9">[15]Global!#REF!</definedName>
    <definedName name="operating_leases_per_ATK_2010" localSheetId="2">[15]Global!#REF!</definedName>
    <definedName name="operating_leases_per_ATK_2010" localSheetId="29">[15]Global!#REF!</definedName>
    <definedName name="operating_leases_per_ATK_2010">[15]Global!#REF!</definedName>
    <definedName name="operating_leases_per_ATK_comm" localSheetId="4">[15]Global!#REF!</definedName>
    <definedName name="operating_leases_per_ATK_comm" localSheetId="16">[15]Global!#REF!</definedName>
    <definedName name="operating_leases_per_ATK_comm" localSheetId="23">[15]Global!#REF!</definedName>
    <definedName name="operating_leases_per_ATK_comm" localSheetId="5">[15]Global!#REF!</definedName>
    <definedName name="operating_leases_per_ATK_comm" localSheetId="26">[15]Global!#REF!</definedName>
    <definedName name="operating_leases_per_ATK_comm" localSheetId="9">[15]Global!#REF!</definedName>
    <definedName name="operating_leases_per_ATK_comm" localSheetId="2">[15]Global!#REF!</definedName>
    <definedName name="operating_leases_per_ATK_comm" localSheetId="29">[15]Global!#REF!</definedName>
    <definedName name="operating_leases_per_ATK_comm">[15]Global!#REF!</definedName>
    <definedName name="operating_leases_per_ATM_1985" localSheetId="4">[15]Global!#REF!</definedName>
    <definedName name="operating_leases_per_ATM_1985" localSheetId="16">[15]Global!#REF!</definedName>
    <definedName name="operating_leases_per_ATM_1985" localSheetId="23">[15]Global!#REF!</definedName>
    <definedName name="operating_leases_per_ATM_1985" localSheetId="5">[15]Global!#REF!</definedName>
    <definedName name="operating_leases_per_ATM_1985" localSheetId="26">[15]Global!#REF!</definedName>
    <definedName name="operating_leases_per_ATM_1985" localSheetId="9">[15]Global!#REF!</definedName>
    <definedName name="operating_leases_per_ATM_1985" localSheetId="2">[15]Global!#REF!</definedName>
    <definedName name="operating_leases_per_ATM_1985" localSheetId="29">[15]Global!#REF!</definedName>
    <definedName name="operating_leases_per_ATM_1985">[15]Global!#REF!</definedName>
    <definedName name="operating_leases_per_ATM_1986" localSheetId="4">[15]Global!#REF!</definedName>
    <definedName name="operating_leases_per_ATM_1986" localSheetId="16">[15]Global!#REF!</definedName>
    <definedName name="operating_leases_per_ATM_1986" localSheetId="23">[15]Global!#REF!</definedName>
    <definedName name="operating_leases_per_ATM_1986" localSheetId="5">[15]Global!#REF!</definedName>
    <definedName name="operating_leases_per_ATM_1986" localSheetId="26">[15]Global!#REF!</definedName>
    <definedName name="operating_leases_per_ATM_1986" localSheetId="9">[15]Global!#REF!</definedName>
    <definedName name="operating_leases_per_ATM_1986" localSheetId="2">[15]Global!#REF!</definedName>
    <definedName name="operating_leases_per_ATM_1986" localSheetId="29">[15]Global!#REF!</definedName>
    <definedName name="operating_leases_per_ATM_1986">[15]Global!#REF!</definedName>
    <definedName name="operating_leases_per_ATM_1987" localSheetId="4">[15]Global!#REF!</definedName>
    <definedName name="operating_leases_per_ATM_1987" localSheetId="16">[15]Global!#REF!</definedName>
    <definedName name="operating_leases_per_ATM_1987" localSheetId="23">[15]Global!#REF!</definedName>
    <definedName name="operating_leases_per_ATM_1987" localSheetId="5">[15]Global!#REF!</definedName>
    <definedName name="operating_leases_per_ATM_1987" localSheetId="26">[15]Global!#REF!</definedName>
    <definedName name="operating_leases_per_ATM_1987" localSheetId="9">[15]Global!#REF!</definedName>
    <definedName name="operating_leases_per_ATM_1987" localSheetId="2">[15]Global!#REF!</definedName>
    <definedName name="operating_leases_per_ATM_1987" localSheetId="29">[15]Global!#REF!</definedName>
    <definedName name="operating_leases_per_ATM_1987">[15]Global!#REF!</definedName>
    <definedName name="operating_leases_per_ATM_1988" localSheetId="4">[15]Global!#REF!</definedName>
    <definedName name="operating_leases_per_ATM_1988" localSheetId="16">[15]Global!#REF!</definedName>
    <definedName name="operating_leases_per_ATM_1988" localSheetId="23">[15]Global!#REF!</definedName>
    <definedName name="operating_leases_per_ATM_1988" localSheetId="5">[15]Global!#REF!</definedName>
    <definedName name="operating_leases_per_ATM_1988" localSheetId="26">[15]Global!#REF!</definedName>
    <definedName name="operating_leases_per_ATM_1988" localSheetId="9">[15]Global!#REF!</definedName>
    <definedName name="operating_leases_per_ATM_1988" localSheetId="2">[15]Global!#REF!</definedName>
    <definedName name="operating_leases_per_ATM_1988" localSheetId="29">[15]Global!#REF!</definedName>
    <definedName name="operating_leases_per_ATM_1988">[15]Global!#REF!</definedName>
    <definedName name="operating_leases_per_ATM_1989" localSheetId="4">[15]Global!#REF!</definedName>
    <definedName name="operating_leases_per_ATM_1989" localSheetId="16">[15]Global!#REF!</definedName>
    <definedName name="operating_leases_per_ATM_1989" localSheetId="23">[15]Global!#REF!</definedName>
    <definedName name="operating_leases_per_ATM_1989" localSheetId="5">[15]Global!#REF!</definedName>
    <definedName name="operating_leases_per_ATM_1989" localSheetId="26">[15]Global!#REF!</definedName>
    <definedName name="operating_leases_per_ATM_1989" localSheetId="9">[15]Global!#REF!</definedName>
    <definedName name="operating_leases_per_ATM_1989" localSheetId="2">[15]Global!#REF!</definedName>
    <definedName name="operating_leases_per_ATM_1989" localSheetId="29">[15]Global!#REF!</definedName>
    <definedName name="operating_leases_per_ATM_1989">[15]Global!#REF!</definedName>
    <definedName name="operating_leases_per_ATM_1990" localSheetId="4">[15]Global!#REF!</definedName>
    <definedName name="operating_leases_per_ATM_1990" localSheetId="16">[15]Global!#REF!</definedName>
    <definedName name="operating_leases_per_ATM_1990" localSheetId="23">[15]Global!#REF!</definedName>
    <definedName name="operating_leases_per_ATM_1990" localSheetId="5">[15]Global!#REF!</definedName>
    <definedName name="operating_leases_per_ATM_1990" localSheetId="26">[15]Global!#REF!</definedName>
    <definedName name="operating_leases_per_ATM_1990" localSheetId="9">[15]Global!#REF!</definedName>
    <definedName name="operating_leases_per_ATM_1990" localSheetId="2">[15]Global!#REF!</definedName>
    <definedName name="operating_leases_per_ATM_1990" localSheetId="29">[15]Global!#REF!</definedName>
    <definedName name="operating_leases_per_ATM_1990">[15]Global!#REF!</definedName>
    <definedName name="operating_leases_per_ATM_1991" localSheetId="4">[15]Global!#REF!</definedName>
    <definedName name="operating_leases_per_ATM_1991" localSheetId="16">[15]Global!#REF!</definedName>
    <definedName name="operating_leases_per_ATM_1991" localSheetId="23">[15]Global!#REF!</definedName>
    <definedName name="operating_leases_per_ATM_1991" localSheetId="5">[15]Global!#REF!</definedName>
    <definedName name="operating_leases_per_ATM_1991" localSheetId="26">[15]Global!#REF!</definedName>
    <definedName name="operating_leases_per_ATM_1991" localSheetId="9">[15]Global!#REF!</definedName>
    <definedName name="operating_leases_per_ATM_1991" localSheetId="2">[15]Global!#REF!</definedName>
    <definedName name="operating_leases_per_ATM_1991" localSheetId="29">[15]Global!#REF!</definedName>
    <definedName name="operating_leases_per_ATM_1991">[15]Global!#REF!</definedName>
    <definedName name="operating_leases_per_ATM_1992" localSheetId="4">[15]Global!#REF!</definedName>
    <definedName name="operating_leases_per_ATM_1992" localSheetId="16">[15]Global!#REF!</definedName>
    <definedName name="operating_leases_per_ATM_1992" localSheetId="23">[15]Global!#REF!</definedName>
    <definedName name="operating_leases_per_ATM_1992" localSheetId="5">[15]Global!#REF!</definedName>
    <definedName name="operating_leases_per_ATM_1992" localSheetId="26">[15]Global!#REF!</definedName>
    <definedName name="operating_leases_per_ATM_1992" localSheetId="9">[15]Global!#REF!</definedName>
    <definedName name="operating_leases_per_ATM_1992" localSheetId="2">[15]Global!#REF!</definedName>
    <definedName name="operating_leases_per_ATM_1992" localSheetId="29">[15]Global!#REF!</definedName>
    <definedName name="operating_leases_per_ATM_1992">[15]Global!#REF!</definedName>
    <definedName name="operating_leases_per_ATM_1993" localSheetId="4">[15]Global!#REF!</definedName>
    <definedName name="operating_leases_per_ATM_1993" localSheetId="16">[15]Global!#REF!</definedName>
    <definedName name="operating_leases_per_ATM_1993" localSheetId="23">[15]Global!#REF!</definedName>
    <definedName name="operating_leases_per_ATM_1993" localSheetId="5">[15]Global!#REF!</definedName>
    <definedName name="operating_leases_per_ATM_1993" localSheetId="26">[15]Global!#REF!</definedName>
    <definedName name="operating_leases_per_ATM_1993" localSheetId="9">[15]Global!#REF!</definedName>
    <definedName name="operating_leases_per_ATM_1993" localSheetId="2">[15]Global!#REF!</definedName>
    <definedName name="operating_leases_per_ATM_1993" localSheetId="29">[15]Global!#REF!</definedName>
    <definedName name="operating_leases_per_ATM_1993">[15]Global!#REF!</definedName>
    <definedName name="operating_leases_per_ATM_1994" localSheetId="4">[15]Global!#REF!</definedName>
    <definedName name="operating_leases_per_ATM_1994" localSheetId="16">[15]Global!#REF!</definedName>
    <definedName name="operating_leases_per_ATM_1994" localSheetId="23">[15]Global!#REF!</definedName>
    <definedName name="operating_leases_per_ATM_1994" localSheetId="5">[15]Global!#REF!</definedName>
    <definedName name="operating_leases_per_ATM_1994" localSheetId="26">[15]Global!#REF!</definedName>
    <definedName name="operating_leases_per_ATM_1994" localSheetId="9">[15]Global!#REF!</definedName>
    <definedName name="operating_leases_per_ATM_1994" localSheetId="2">[15]Global!#REF!</definedName>
    <definedName name="operating_leases_per_ATM_1994" localSheetId="29">[15]Global!#REF!</definedName>
    <definedName name="operating_leases_per_ATM_1994">[15]Global!#REF!</definedName>
    <definedName name="operating_leases_per_ATM_1995" localSheetId="4">[15]Global!#REF!</definedName>
    <definedName name="operating_leases_per_ATM_1995" localSheetId="16">[15]Global!#REF!</definedName>
    <definedName name="operating_leases_per_ATM_1995" localSheetId="23">[15]Global!#REF!</definedName>
    <definedName name="operating_leases_per_ATM_1995" localSheetId="5">[15]Global!#REF!</definedName>
    <definedName name="operating_leases_per_ATM_1995" localSheetId="26">[15]Global!#REF!</definedName>
    <definedName name="operating_leases_per_ATM_1995" localSheetId="9">[15]Global!#REF!</definedName>
    <definedName name="operating_leases_per_ATM_1995" localSheetId="2">[15]Global!#REF!</definedName>
    <definedName name="operating_leases_per_ATM_1995" localSheetId="29">[15]Global!#REF!</definedName>
    <definedName name="operating_leases_per_ATM_1995">[15]Global!#REF!</definedName>
    <definedName name="operating_leases_per_ATM_1996" localSheetId="4">[15]Global!#REF!</definedName>
    <definedName name="operating_leases_per_ATM_1996" localSheetId="16">[15]Global!#REF!</definedName>
    <definedName name="operating_leases_per_ATM_1996" localSheetId="23">[15]Global!#REF!</definedName>
    <definedName name="operating_leases_per_ATM_1996" localSheetId="5">[15]Global!#REF!</definedName>
    <definedName name="operating_leases_per_ATM_1996" localSheetId="26">[15]Global!#REF!</definedName>
    <definedName name="operating_leases_per_ATM_1996" localSheetId="9">[15]Global!#REF!</definedName>
    <definedName name="operating_leases_per_ATM_1996" localSheetId="2">[15]Global!#REF!</definedName>
    <definedName name="operating_leases_per_ATM_1996" localSheetId="29">[15]Global!#REF!</definedName>
    <definedName name="operating_leases_per_ATM_1996">[15]Global!#REF!</definedName>
    <definedName name="operating_leases_per_ATM_1997" localSheetId="4">[15]Global!#REF!</definedName>
    <definedName name="operating_leases_per_ATM_1997" localSheetId="16">[15]Global!#REF!</definedName>
    <definedName name="operating_leases_per_ATM_1997" localSheetId="23">[15]Global!#REF!</definedName>
    <definedName name="operating_leases_per_ATM_1997" localSheetId="5">[15]Global!#REF!</definedName>
    <definedName name="operating_leases_per_ATM_1997" localSheetId="26">[15]Global!#REF!</definedName>
    <definedName name="operating_leases_per_ATM_1997" localSheetId="9">[15]Global!#REF!</definedName>
    <definedName name="operating_leases_per_ATM_1997" localSheetId="2">[15]Global!#REF!</definedName>
    <definedName name="operating_leases_per_ATM_1997" localSheetId="29">[15]Global!#REF!</definedName>
    <definedName name="operating_leases_per_ATM_1997">[15]Global!#REF!</definedName>
    <definedName name="operating_leases_per_ATM_1998" localSheetId="4">[15]Global!#REF!</definedName>
    <definedName name="operating_leases_per_ATM_1998" localSheetId="16">[15]Global!#REF!</definedName>
    <definedName name="operating_leases_per_ATM_1998" localSheetId="23">[15]Global!#REF!</definedName>
    <definedName name="operating_leases_per_ATM_1998" localSheetId="5">[15]Global!#REF!</definedName>
    <definedName name="operating_leases_per_ATM_1998" localSheetId="26">[15]Global!#REF!</definedName>
    <definedName name="operating_leases_per_ATM_1998" localSheetId="9">[15]Global!#REF!</definedName>
    <definedName name="operating_leases_per_ATM_1998" localSheetId="2">[15]Global!#REF!</definedName>
    <definedName name="operating_leases_per_ATM_1998" localSheetId="29">[15]Global!#REF!</definedName>
    <definedName name="operating_leases_per_ATM_1998">[15]Global!#REF!</definedName>
    <definedName name="operating_leases_per_ATM_1999" localSheetId="4">[15]Global!#REF!</definedName>
    <definedName name="operating_leases_per_ATM_1999" localSheetId="16">[15]Global!#REF!</definedName>
    <definedName name="operating_leases_per_ATM_1999" localSheetId="23">[15]Global!#REF!</definedName>
    <definedName name="operating_leases_per_ATM_1999" localSheetId="5">[15]Global!#REF!</definedName>
    <definedName name="operating_leases_per_ATM_1999" localSheetId="26">[15]Global!#REF!</definedName>
    <definedName name="operating_leases_per_ATM_1999" localSheetId="9">[15]Global!#REF!</definedName>
    <definedName name="operating_leases_per_ATM_1999" localSheetId="2">[15]Global!#REF!</definedName>
    <definedName name="operating_leases_per_ATM_1999" localSheetId="29">[15]Global!#REF!</definedName>
    <definedName name="operating_leases_per_ATM_1999">[15]Global!#REF!</definedName>
    <definedName name="operating_leases_per_ATM_2000" localSheetId="4">[15]Global!#REF!</definedName>
    <definedName name="operating_leases_per_ATM_2000" localSheetId="16">[15]Global!#REF!</definedName>
    <definedName name="operating_leases_per_ATM_2000" localSheetId="23">[15]Global!#REF!</definedName>
    <definedName name="operating_leases_per_ATM_2000" localSheetId="5">[15]Global!#REF!</definedName>
    <definedName name="operating_leases_per_ATM_2000" localSheetId="26">[15]Global!#REF!</definedName>
    <definedName name="operating_leases_per_ATM_2000" localSheetId="9">[15]Global!#REF!</definedName>
    <definedName name="operating_leases_per_ATM_2000" localSheetId="2">[15]Global!#REF!</definedName>
    <definedName name="operating_leases_per_ATM_2000" localSheetId="29">[15]Global!#REF!</definedName>
    <definedName name="operating_leases_per_ATM_2000">[15]Global!#REF!</definedName>
    <definedName name="operating_leases_per_ATM_2001" localSheetId="4">[15]Global!#REF!</definedName>
    <definedName name="operating_leases_per_ATM_2001" localSheetId="16">[15]Global!#REF!</definedName>
    <definedName name="operating_leases_per_ATM_2001" localSheetId="23">[15]Global!#REF!</definedName>
    <definedName name="operating_leases_per_ATM_2001" localSheetId="5">[15]Global!#REF!</definedName>
    <definedName name="operating_leases_per_ATM_2001" localSheetId="26">[15]Global!#REF!</definedName>
    <definedName name="operating_leases_per_ATM_2001" localSheetId="9">[15]Global!#REF!</definedName>
    <definedName name="operating_leases_per_ATM_2001" localSheetId="2">[15]Global!#REF!</definedName>
    <definedName name="operating_leases_per_ATM_2001" localSheetId="29">[15]Global!#REF!</definedName>
    <definedName name="operating_leases_per_ATM_2001">[15]Global!#REF!</definedName>
    <definedName name="operating_leases_per_ATM_2002" localSheetId="4">[15]Global!#REF!</definedName>
    <definedName name="operating_leases_per_ATM_2002" localSheetId="16">[15]Global!#REF!</definedName>
    <definedName name="operating_leases_per_ATM_2002" localSheetId="23">[15]Global!#REF!</definedName>
    <definedName name="operating_leases_per_ATM_2002" localSheetId="5">[15]Global!#REF!</definedName>
    <definedName name="operating_leases_per_ATM_2002" localSheetId="26">[15]Global!#REF!</definedName>
    <definedName name="operating_leases_per_ATM_2002" localSheetId="9">[15]Global!#REF!</definedName>
    <definedName name="operating_leases_per_ATM_2002" localSheetId="2">[15]Global!#REF!</definedName>
    <definedName name="operating_leases_per_ATM_2002" localSheetId="29">[15]Global!#REF!</definedName>
    <definedName name="operating_leases_per_ATM_2002">[15]Global!#REF!</definedName>
    <definedName name="operating_leases_per_ATM_2003" localSheetId="4">[15]Global!#REF!</definedName>
    <definedName name="operating_leases_per_ATM_2003" localSheetId="16">[15]Global!#REF!</definedName>
    <definedName name="operating_leases_per_ATM_2003" localSheetId="23">[15]Global!#REF!</definedName>
    <definedName name="operating_leases_per_ATM_2003" localSheetId="5">[15]Global!#REF!</definedName>
    <definedName name="operating_leases_per_ATM_2003" localSheetId="26">[15]Global!#REF!</definedName>
    <definedName name="operating_leases_per_ATM_2003" localSheetId="9">[15]Global!#REF!</definedName>
    <definedName name="operating_leases_per_ATM_2003" localSheetId="2">[15]Global!#REF!</definedName>
    <definedName name="operating_leases_per_ATM_2003" localSheetId="29">[15]Global!#REF!</definedName>
    <definedName name="operating_leases_per_ATM_2003">[15]Global!#REF!</definedName>
    <definedName name="operating_leases_per_ATM_2004" localSheetId="4">[15]Global!#REF!</definedName>
    <definedName name="operating_leases_per_ATM_2004" localSheetId="16">[15]Global!#REF!</definedName>
    <definedName name="operating_leases_per_ATM_2004" localSheetId="23">[15]Global!#REF!</definedName>
    <definedName name="operating_leases_per_ATM_2004" localSheetId="5">[15]Global!#REF!</definedName>
    <definedName name="operating_leases_per_ATM_2004" localSheetId="26">[15]Global!#REF!</definedName>
    <definedName name="operating_leases_per_ATM_2004" localSheetId="9">[15]Global!#REF!</definedName>
    <definedName name="operating_leases_per_ATM_2004" localSheetId="2">[15]Global!#REF!</definedName>
    <definedName name="operating_leases_per_ATM_2004" localSheetId="29">[15]Global!#REF!</definedName>
    <definedName name="operating_leases_per_ATM_2004">[15]Global!#REF!</definedName>
    <definedName name="operating_leases_per_ATM_2005" localSheetId="4">[15]Global!#REF!</definedName>
    <definedName name="operating_leases_per_ATM_2005" localSheetId="16">[15]Global!#REF!</definedName>
    <definedName name="operating_leases_per_ATM_2005" localSheetId="23">[15]Global!#REF!</definedName>
    <definedName name="operating_leases_per_ATM_2005" localSheetId="5">[15]Global!#REF!</definedName>
    <definedName name="operating_leases_per_ATM_2005" localSheetId="26">[15]Global!#REF!</definedName>
    <definedName name="operating_leases_per_ATM_2005" localSheetId="9">[15]Global!#REF!</definedName>
    <definedName name="operating_leases_per_ATM_2005" localSheetId="2">[15]Global!#REF!</definedName>
    <definedName name="operating_leases_per_ATM_2005" localSheetId="29">[15]Global!#REF!</definedName>
    <definedName name="operating_leases_per_ATM_2005">[15]Global!#REF!</definedName>
    <definedName name="operating_leases_per_ATM_2006" localSheetId="4">[15]Global!#REF!</definedName>
    <definedName name="operating_leases_per_ATM_2006" localSheetId="16">[15]Global!#REF!</definedName>
    <definedName name="operating_leases_per_ATM_2006" localSheetId="23">[15]Global!#REF!</definedName>
    <definedName name="operating_leases_per_ATM_2006" localSheetId="5">[15]Global!#REF!</definedName>
    <definedName name="operating_leases_per_ATM_2006" localSheetId="26">[15]Global!#REF!</definedName>
    <definedName name="operating_leases_per_ATM_2006" localSheetId="9">[15]Global!#REF!</definedName>
    <definedName name="operating_leases_per_ATM_2006" localSheetId="2">[15]Global!#REF!</definedName>
    <definedName name="operating_leases_per_ATM_2006" localSheetId="29">[15]Global!#REF!</definedName>
    <definedName name="operating_leases_per_ATM_2006">[15]Global!#REF!</definedName>
    <definedName name="operating_leases_per_ATM_2007" localSheetId="4">[15]Global!#REF!</definedName>
    <definedName name="operating_leases_per_ATM_2007" localSheetId="16">[15]Global!#REF!</definedName>
    <definedName name="operating_leases_per_ATM_2007" localSheetId="23">[15]Global!#REF!</definedName>
    <definedName name="operating_leases_per_ATM_2007" localSheetId="5">[15]Global!#REF!</definedName>
    <definedName name="operating_leases_per_ATM_2007" localSheetId="26">[15]Global!#REF!</definedName>
    <definedName name="operating_leases_per_ATM_2007" localSheetId="9">[15]Global!#REF!</definedName>
    <definedName name="operating_leases_per_ATM_2007" localSheetId="2">[15]Global!#REF!</definedName>
    <definedName name="operating_leases_per_ATM_2007" localSheetId="29">[15]Global!#REF!</definedName>
    <definedName name="operating_leases_per_ATM_2007">[15]Global!#REF!</definedName>
    <definedName name="operating_leases_per_ATM_2008" localSheetId="4">[15]Global!#REF!</definedName>
    <definedName name="operating_leases_per_ATM_2008" localSheetId="16">[15]Global!#REF!</definedName>
    <definedName name="operating_leases_per_ATM_2008" localSheetId="23">[15]Global!#REF!</definedName>
    <definedName name="operating_leases_per_ATM_2008" localSheetId="5">[15]Global!#REF!</definedName>
    <definedName name="operating_leases_per_ATM_2008" localSheetId="26">[15]Global!#REF!</definedName>
    <definedName name="operating_leases_per_ATM_2008" localSheetId="9">[15]Global!#REF!</definedName>
    <definedName name="operating_leases_per_ATM_2008" localSheetId="2">[15]Global!#REF!</definedName>
    <definedName name="operating_leases_per_ATM_2008" localSheetId="29">[15]Global!#REF!</definedName>
    <definedName name="operating_leases_per_ATM_2008">[15]Global!#REF!</definedName>
    <definedName name="operating_leases_per_ATM_2009" localSheetId="4">[15]Global!#REF!</definedName>
    <definedName name="operating_leases_per_ATM_2009" localSheetId="16">[15]Global!#REF!</definedName>
    <definedName name="operating_leases_per_ATM_2009" localSheetId="23">[15]Global!#REF!</definedName>
    <definedName name="operating_leases_per_ATM_2009" localSheetId="5">[15]Global!#REF!</definedName>
    <definedName name="operating_leases_per_ATM_2009" localSheetId="26">[15]Global!#REF!</definedName>
    <definedName name="operating_leases_per_ATM_2009" localSheetId="9">[15]Global!#REF!</definedName>
    <definedName name="operating_leases_per_ATM_2009" localSheetId="2">[15]Global!#REF!</definedName>
    <definedName name="operating_leases_per_ATM_2009" localSheetId="29">[15]Global!#REF!</definedName>
    <definedName name="operating_leases_per_ATM_2009">[15]Global!#REF!</definedName>
    <definedName name="operating_leases_per_ATM_2010" localSheetId="4">[15]Global!#REF!</definedName>
    <definedName name="operating_leases_per_ATM_2010" localSheetId="16">[15]Global!#REF!</definedName>
    <definedName name="operating_leases_per_ATM_2010" localSheetId="23">[15]Global!#REF!</definedName>
    <definedName name="operating_leases_per_ATM_2010" localSheetId="5">[15]Global!#REF!</definedName>
    <definedName name="operating_leases_per_ATM_2010" localSheetId="26">[15]Global!#REF!</definedName>
    <definedName name="operating_leases_per_ATM_2010" localSheetId="9">[15]Global!#REF!</definedName>
    <definedName name="operating_leases_per_ATM_2010" localSheetId="2">[15]Global!#REF!</definedName>
    <definedName name="operating_leases_per_ATM_2010" localSheetId="29">[15]Global!#REF!</definedName>
    <definedName name="operating_leases_per_ATM_2010">[15]Global!#REF!</definedName>
    <definedName name="operating_leases_per_ATM_comm" localSheetId="4">[15]Global!#REF!</definedName>
    <definedName name="operating_leases_per_ATM_comm" localSheetId="16">[15]Global!#REF!</definedName>
    <definedName name="operating_leases_per_ATM_comm" localSheetId="23">[15]Global!#REF!</definedName>
    <definedName name="operating_leases_per_ATM_comm" localSheetId="5">[15]Global!#REF!</definedName>
    <definedName name="operating_leases_per_ATM_comm" localSheetId="26">[15]Global!#REF!</definedName>
    <definedName name="operating_leases_per_ATM_comm" localSheetId="9">[15]Global!#REF!</definedName>
    <definedName name="operating_leases_per_ATM_comm" localSheetId="2">[15]Global!#REF!</definedName>
    <definedName name="operating_leases_per_ATM_comm" localSheetId="29">[15]Global!#REF!</definedName>
    <definedName name="operating_leases_per_ATM_comm">[15]Global!#REF!</definedName>
    <definedName name="Operating_profit" localSheetId="4">#REF!</definedName>
    <definedName name="Operating_profit" localSheetId="16">#REF!</definedName>
    <definedName name="Operating_profit" localSheetId="23">#REF!</definedName>
    <definedName name="Operating_profit" localSheetId="5">#REF!</definedName>
    <definedName name="Operating_profit" localSheetId="26">#REF!</definedName>
    <definedName name="Operating_profit" localSheetId="9">#REF!</definedName>
    <definedName name="Operating_profit" localSheetId="2">#REF!</definedName>
    <definedName name="Operating_profit" localSheetId="29">#REF!</definedName>
    <definedName name="Operating_profit">#REF!</definedName>
    <definedName name="OpEx">[10]Sheet1!$A$12:$IV$12</definedName>
    <definedName name="opinion_body" localSheetId="4">'[3]DCF old'!#REF!</definedName>
    <definedName name="opinion_body" localSheetId="16">'[3]DCF old'!#REF!</definedName>
    <definedName name="opinion_body" localSheetId="23">'[3]DCF old'!#REF!</definedName>
    <definedName name="opinion_body" localSheetId="5">'[3]DCF old'!#REF!</definedName>
    <definedName name="opinion_body" localSheetId="26">'[3]DCF old'!#REF!</definedName>
    <definedName name="opinion_body" localSheetId="9">'[3]DCF old'!#REF!</definedName>
    <definedName name="opinion_body" localSheetId="2">'[3]DCF old'!#REF!</definedName>
    <definedName name="opinion_body" localSheetId="29">'[3]DCF old'!#REF!</definedName>
    <definedName name="opinion_body">'[3]DCF old'!#REF!</definedName>
    <definedName name="opinion_header" localSheetId="4">#REF!</definedName>
    <definedName name="opinion_header" localSheetId="16">#REF!</definedName>
    <definedName name="opinion_header" localSheetId="23">#REF!</definedName>
    <definedName name="opinion_header" localSheetId="5">#REF!</definedName>
    <definedName name="opinion_header" localSheetId="26">#REF!</definedName>
    <definedName name="opinion_header" localSheetId="9">#REF!</definedName>
    <definedName name="opinion_header" localSheetId="2">#REF!</definedName>
    <definedName name="opinion_header" localSheetId="29">#REF!</definedName>
    <definedName name="opinion_header">#REF!</definedName>
    <definedName name="opinion_subject" localSheetId="4">'[3]DCF old'!#REF!</definedName>
    <definedName name="opinion_subject" localSheetId="16">'[3]DCF old'!#REF!</definedName>
    <definedName name="opinion_subject" localSheetId="23">'[3]DCF old'!#REF!</definedName>
    <definedName name="opinion_subject" localSheetId="5">'[3]DCF old'!#REF!</definedName>
    <definedName name="opinion_subject" localSheetId="26">'[3]DCF old'!#REF!</definedName>
    <definedName name="opinion_subject" localSheetId="9">'[3]DCF old'!#REF!</definedName>
    <definedName name="opinion_subject" localSheetId="2">'[3]DCF old'!#REF!</definedName>
    <definedName name="opinion_subject" localSheetId="29">'[3]DCF old'!#REF!</definedName>
    <definedName name="opinion_subject">'[3]DCF old'!#REF!</definedName>
    <definedName name="Opinion_text" localSheetId="4">#REF!</definedName>
    <definedName name="Opinion_text" localSheetId="16">#REF!</definedName>
    <definedName name="Opinion_text" localSheetId="23">#REF!</definedName>
    <definedName name="Opinion_text" localSheetId="5">#REF!</definedName>
    <definedName name="Opinion_text" localSheetId="26">#REF!</definedName>
    <definedName name="Opinion_text" localSheetId="9">#REF!</definedName>
    <definedName name="Opinion_text" localSheetId="2">#REF!</definedName>
    <definedName name="Opinion_text" localSheetId="29">#REF!</definedName>
    <definedName name="Opinion_text">#REF!</definedName>
    <definedName name="opm_00" localSheetId="4">#REF!</definedName>
    <definedName name="opm_00" localSheetId="16">#REF!</definedName>
    <definedName name="opm_00" localSheetId="23">#REF!</definedName>
    <definedName name="opm_00" localSheetId="5">#REF!</definedName>
    <definedName name="opm_00" localSheetId="26">#REF!</definedName>
    <definedName name="opm_00" localSheetId="9">#REF!</definedName>
    <definedName name="opm_00" localSheetId="2">#REF!</definedName>
    <definedName name="opm_00" localSheetId="29">#REF!</definedName>
    <definedName name="opm_00">#REF!</definedName>
    <definedName name="opm_01" localSheetId="4">#REF!</definedName>
    <definedName name="opm_01" localSheetId="16">#REF!</definedName>
    <definedName name="opm_01" localSheetId="23">#REF!</definedName>
    <definedName name="opm_01" localSheetId="5">#REF!</definedName>
    <definedName name="opm_01" localSheetId="26">#REF!</definedName>
    <definedName name="opm_01" localSheetId="9">#REF!</definedName>
    <definedName name="opm_01" localSheetId="2">#REF!</definedName>
    <definedName name="opm_01" localSheetId="29">#REF!</definedName>
    <definedName name="opm_01">#REF!</definedName>
    <definedName name="opm_02" localSheetId="4">#REF!</definedName>
    <definedName name="opm_02" localSheetId="16">#REF!</definedName>
    <definedName name="opm_02" localSheetId="23">#REF!</definedName>
    <definedName name="opm_02" localSheetId="5">#REF!</definedName>
    <definedName name="opm_02" localSheetId="26">#REF!</definedName>
    <definedName name="opm_02" localSheetId="9">#REF!</definedName>
    <definedName name="opm_02" localSheetId="2">#REF!</definedName>
    <definedName name="opm_02" localSheetId="29">#REF!</definedName>
    <definedName name="opm_02">#REF!</definedName>
    <definedName name="opm_03">[1]CASINO2!$W$398</definedName>
    <definedName name="opm_90" localSheetId="4">#REF!</definedName>
    <definedName name="opm_90" localSheetId="16">#REF!</definedName>
    <definedName name="opm_90" localSheetId="23">#REF!</definedName>
    <definedName name="opm_90" localSheetId="5">#REF!</definedName>
    <definedName name="opm_90" localSheetId="26">#REF!</definedName>
    <definedName name="opm_90" localSheetId="9">#REF!</definedName>
    <definedName name="opm_90" localSheetId="2">#REF!</definedName>
    <definedName name="opm_90" localSheetId="29">#REF!</definedName>
    <definedName name="opm_90">#REF!</definedName>
    <definedName name="opm_91" localSheetId="4">#REF!</definedName>
    <definedName name="opm_91" localSheetId="16">#REF!</definedName>
    <definedName name="opm_91" localSheetId="23">#REF!</definedName>
    <definedName name="opm_91" localSheetId="5">#REF!</definedName>
    <definedName name="opm_91" localSheetId="26">#REF!</definedName>
    <definedName name="opm_91" localSheetId="9">#REF!</definedName>
    <definedName name="opm_91" localSheetId="2">#REF!</definedName>
    <definedName name="opm_91" localSheetId="29">#REF!</definedName>
    <definedName name="opm_91">#REF!</definedName>
    <definedName name="opm_92" localSheetId="4">#REF!</definedName>
    <definedName name="opm_92" localSheetId="16">#REF!</definedName>
    <definedName name="opm_92" localSheetId="23">#REF!</definedName>
    <definedName name="opm_92" localSheetId="5">#REF!</definedName>
    <definedName name="opm_92" localSheetId="26">#REF!</definedName>
    <definedName name="opm_92" localSheetId="9">#REF!</definedName>
    <definedName name="opm_92" localSheetId="2">#REF!</definedName>
    <definedName name="opm_92" localSheetId="29">#REF!</definedName>
    <definedName name="opm_92">#REF!</definedName>
    <definedName name="opm_93" localSheetId="4">#REF!</definedName>
    <definedName name="opm_93" localSheetId="16">#REF!</definedName>
    <definedName name="opm_93" localSheetId="23">#REF!</definedName>
    <definedName name="opm_93" localSheetId="5">#REF!</definedName>
    <definedName name="opm_93" localSheetId="26">#REF!</definedName>
    <definedName name="opm_93" localSheetId="9">#REF!</definedName>
    <definedName name="opm_93" localSheetId="2">#REF!</definedName>
    <definedName name="opm_93" localSheetId="29">#REF!</definedName>
    <definedName name="opm_93">#REF!</definedName>
    <definedName name="opm_94" localSheetId="4">#REF!</definedName>
    <definedName name="opm_94" localSheetId="16">#REF!</definedName>
    <definedName name="opm_94" localSheetId="23">#REF!</definedName>
    <definedName name="opm_94" localSheetId="5">#REF!</definedName>
    <definedName name="opm_94" localSheetId="26">#REF!</definedName>
    <definedName name="opm_94" localSheetId="9">#REF!</definedName>
    <definedName name="opm_94" localSheetId="2">#REF!</definedName>
    <definedName name="opm_94" localSheetId="29">#REF!</definedName>
    <definedName name="opm_94">#REF!</definedName>
    <definedName name="opm_95" localSheetId="4">#REF!</definedName>
    <definedName name="opm_95" localSheetId="16">#REF!</definedName>
    <definedName name="opm_95" localSheetId="23">#REF!</definedName>
    <definedName name="opm_95" localSheetId="5">#REF!</definedName>
    <definedName name="opm_95" localSheetId="26">#REF!</definedName>
    <definedName name="opm_95" localSheetId="9">#REF!</definedName>
    <definedName name="opm_95" localSheetId="2">#REF!</definedName>
    <definedName name="opm_95" localSheetId="29">#REF!</definedName>
    <definedName name="opm_95">#REF!</definedName>
    <definedName name="opm_96" localSheetId="4">#REF!</definedName>
    <definedName name="opm_96" localSheetId="16">#REF!</definedName>
    <definedName name="opm_96" localSheetId="23">#REF!</definedName>
    <definedName name="opm_96" localSheetId="5">#REF!</definedName>
    <definedName name="opm_96" localSheetId="26">#REF!</definedName>
    <definedName name="opm_96" localSheetId="9">#REF!</definedName>
    <definedName name="opm_96" localSheetId="2">#REF!</definedName>
    <definedName name="opm_96" localSheetId="29">#REF!</definedName>
    <definedName name="opm_96">#REF!</definedName>
    <definedName name="opm_97" localSheetId="4">#REF!</definedName>
    <definedName name="opm_97" localSheetId="16">#REF!</definedName>
    <definedName name="opm_97" localSheetId="23">#REF!</definedName>
    <definedName name="opm_97" localSheetId="5">#REF!</definedName>
    <definedName name="opm_97" localSheetId="26">#REF!</definedName>
    <definedName name="opm_97" localSheetId="9">#REF!</definedName>
    <definedName name="opm_97" localSheetId="2">#REF!</definedName>
    <definedName name="opm_97" localSheetId="29">#REF!</definedName>
    <definedName name="opm_97">#REF!</definedName>
    <definedName name="opm_98" localSheetId="4">#REF!</definedName>
    <definedName name="opm_98" localSheetId="16">#REF!</definedName>
    <definedName name="opm_98" localSheetId="23">#REF!</definedName>
    <definedName name="opm_98" localSheetId="5">#REF!</definedName>
    <definedName name="opm_98" localSheetId="26">#REF!</definedName>
    <definedName name="opm_98" localSheetId="9">#REF!</definedName>
    <definedName name="opm_98" localSheetId="2">#REF!</definedName>
    <definedName name="opm_98" localSheetId="29">#REF!</definedName>
    <definedName name="opm_98">#REF!</definedName>
    <definedName name="opm_99" localSheetId="4">#REF!</definedName>
    <definedName name="opm_99" localSheetId="16">#REF!</definedName>
    <definedName name="opm_99" localSheetId="23">#REF!</definedName>
    <definedName name="opm_99" localSheetId="5">#REF!</definedName>
    <definedName name="opm_99" localSheetId="26">#REF!</definedName>
    <definedName name="opm_99" localSheetId="9">#REF!</definedName>
    <definedName name="opm_99" localSheetId="2">#REF!</definedName>
    <definedName name="opm_99" localSheetId="29">#REF!</definedName>
    <definedName name="opm_99">#REF!</definedName>
    <definedName name="Order_backlog" localSheetId="4">#REF!</definedName>
    <definedName name="Order_backlog" localSheetId="16">#REF!</definedName>
    <definedName name="Order_backlog" localSheetId="23">#REF!</definedName>
    <definedName name="Order_backlog" localSheetId="5">#REF!</definedName>
    <definedName name="Order_backlog" localSheetId="26">#REF!</definedName>
    <definedName name="Order_backlog" localSheetId="9">#REF!</definedName>
    <definedName name="Order_backlog" localSheetId="2">#REF!</definedName>
    <definedName name="Order_backlog" localSheetId="29">#REF!</definedName>
    <definedName name="Order_backlog">#REF!</definedName>
    <definedName name="Order_intake" localSheetId="4">#REF!</definedName>
    <definedName name="Order_intake" localSheetId="16">#REF!</definedName>
    <definedName name="Order_intake" localSheetId="23">#REF!</definedName>
    <definedName name="Order_intake" localSheetId="5">#REF!</definedName>
    <definedName name="Order_intake" localSheetId="26">#REF!</definedName>
    <definedName name="Order_intake" localSheetId="9">#REF!</definedName>
    <definedName name="Order_intake" localSheetId="2">#REF!</definedName>
    <definedName name="Order_intake" localSheetId="29">#REF!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6">#REF!</definedName>
    <definedName name="Other_Cash_Items" localSheetId="23">#REF!</definedName>
    <definedName name="Other_Cash_Items" localSheetId="5">#REF!</definedName>
    <definedName name="Other_Cash_Items" localSheetId="26">#REF!</definedName>
    <definedName name="Other_Cash_Items" localSheetId="9">#REF!</definedName>
    <definedName name="Other_Cash_Items" localSheetId="2">#REF!</definedName>
    <definedName name="Other_Cash_Items" localSheetId="29">#REF!</definedName>
    <definedName name="Other_Cash_Items">#REF!</definedName>
    <definedName name="other_costs_per_ASK_1985" localSheetId="4">[15]Global!#REF!</definedName>
    <definedName name="other_costs_per_ASK_1985" localSheetId="16">[15]Global!#REF!</definedName>
    <definedName name="other_costs_per_ASK_1985" localSheetId="23">[15]Global!#REF!</definedName>
    <definedName name="other_costs_per_ASK_1985" localSheetId="5">[15]Global!#REF!</definedName>
    <definedName name="other_costs_per_ASK_1985" localSheetId="26">[15]Global!#REF!</definedName>
    <definedName name="other_costs_per_ASK_1985" localSheetId="9">[15]Global!#REF!</definedName>
    <definedName name="other_costs_per_ASK_1985" localSheetId="2">[15]Global!#REF!</definedName>
    <definedName name="other_costs_per_ASK_1985" localSheetId="29">[15]Global!#REF!</definedName>
    <definedName name="other_costs_per_ASK_1985">[15]Global!#REF!</definedName>
    <definedName name="other_costs_per_ASK_1986" localSheetId="4">[15]Global!#REF!</definedName>
    <definedName name="other_costs_per_ASK_1986" localSheetId="16">[15]Global!#REF!</definedName>
    <definedName name="other_costs_per_ASK_1986" localSheetId="23">[15]Global!#REF!</definedName>
    <definedName name="other_costs_per_ASK_1986" localSheetId="5">[15]Global!#REF!</definedName>
    <definedName name="other_costs_per_ASK_1986" localSheetId="26">[15]Global!#REF!</definedName>
    <definedName name="other_costs_per_ASK_1986" localSheetId="9">[15]Global!#REF!</definedName>
    <definedName name="other_costs_per_ASK_1986" localSheetId="2">[15]Global!#REF!</definedName>
    <definedName name="other_costs_per_ASK_1986" localSheetId="29">[15]Global!#REF!</definedName>
    <definedName name="other_costs_per_ASK_1986">[15]Global!#REF!</definedName>
    <definedName name="other_costs_per_ASK_1987" localSheetId="4">[15]Global!#REF!</definedName>
    <definedName name="other_costs_per_ASK_1987" localSheetId="16">[15]Global!#REF!</definedName>
    <definedName name="other_costs_per_ASK_1987" localSheetId="23">[15]Global!#REF!</definedName>
    <definedName name="other_costs_per_ASK_1987" localSheetId="5">[15]Global!#REF!</definedName>
    <definedName name="other_costs_per_ASK_1987" localSheetId="26">[15]Global!#REF!</definedName>
    <definedName name="other_costs_per_ASK_1987" localSheetId="9">[15]Global!#REF!</definedName>
    <definedName name="other_costs_per_ASK_1987" localSheetId="2">[15]Global!#REF!</definedName>
    <definedName name="other_costs_per_ASK_1987" localSheetId="29">[15]Global!#REF!</definedName>
    <definedName name="other_costs_per_ASK_1987">[15]Global!#REF!</definedName>
    <definedName name="other_costs_per_ASK_1988" localSheetId="4">[15]Global!#REF!</definedName>
    <definedName name="other_costs_per_ASK_1988" localSheetId="16">[15]Global!#REF!</definedName>
    <definedName name="other_costs_per_ASK_1988" localSheetId="23">[15]Global!#REF!</definedName>
    <definedName name="other_costs_per_ASK_1988" localSheetId="5">[15]Global!#REF!</definedName>
    <definedName name="other_costs_per_ASK_1988" localSheetId="26">[15]Global!#REF!</definedName>
    <definedName name="other_costs_per_ASK_1988" localSheetId="9">[15]Global!#REF!</definedName>
    <definedName name="other_costs_per_ASK_1988" localSheetId="2">[15]Global!#REF!</definedName>
    <definedName name="other_costs_per_ASK_1988" localSheetId="29">[15]Global!#REF!</definedName>
    <definedName name="other_costs_per_ASK_1988">[15]Global!#REF!</definedName>
    <definedName name="other_costs_per_ASK_1989" localSheetId="4">[15]Global!#REF!</definedName>
    <definedName name="other_costs_per_ASK_1989" localSheetId="16">[15]Global!#REF!</definedName>
    <definedName name="other_costs_per_ASK_1989" localSheetId="23">[15]Global!#REF!</definedName>
    <definedName name="other_costs_per_ASK_1989" localSheetId="5">[15]Global!#REF!</definedName>
    <definedName name="other_costs_per_ASK_1989" localSheetId="26">[15]Global!#REF!</definedName>
    <definedName name="other_costs_per_ASK_1989" localSheetId="9">[15]Global!#REF!</definedName>
    <definedName name="other_costs_per_ASK_1989" localSheetId="2">[15]Global!#REF!</definedName>
    <definedName name="other_costs_per_ASK_1989" localSheetId="29">[15]Global!#REF!</definedName>
    <definedName name="other_costs_per_ASK_1989">[15]Global!#REF!</definedName>
    <definedName name="other_costs_per_ASK_1990" localSheetId="4">[15]Global!#REF!</definedName>
    <definedName name="other_costs_per_ASK_1990" localSheetId="16">[15]Global!#REF!</definedName>
    <definedName name="other_costs_per_ASK_1990" localSheetId="23">[15]Global!#REF!</definedName>
    <definedName name="other_costs_per_ASK_1990" localSheetId="5">[15]Global!#REF!</definedName>
    <definedName name="other_costs_per_ASK_1990" localSheetId="26">[15]Global!#REF!</definedName>
    <definedName name="other_costs_per_ASK_1990" localSheetId="9">[15]Global!#REF!</definedName>
    <definedName name="other_costs_per_ASK_1990" localSheetId="2">[15]Global!#REF!</definedName>
    <definedName name="other_costs_per_ASK_1990" localSheetId="29">[15]Global!#REF!</definedName>
    <definedName name="other_costs_per_ASK_1990">[15]Global!#REF!</definedName>
    <definedName name="other_costs_per_ASK_1991" localSheetId="4">[15]Global!#REF!</definedName>
    <definedName name="other_costs_per_ASK_1991" localSheetId="16">[15]Global!#REF!</definedName>
    <definedName name="other_costs_per_ASK_1991" localSheetId="23">[15]Global!#REF!</definedName>
    <definedName name="other_costs_per_ASK_1991" localSheetId="5">[15]Global!#REF!</definedName>
    <definedName name="other_costs_per_ASK_1991" localSheetId="26">[15]Global!#REF!</definedName>
    <definedName name="other_costs_per_ASK_1991" localSheetId="9">[15]Global!#REF!</definedName>
    <definedName name="other_costs_per_ASK_1991" localSheetId="2">[15]Global!#REF!</definedName>
    <definedName name="other_costs_per_ASK_1991" localSheetId="29">[15]Global!#REF!</definedName>
    <definedName name="other_costs_per_ASK_1991">[15]Global!#REF!</definedName>
    <definedName name="other_costs_per_ASK_1992" localSheetId="4">[15]Global!#REF!</definedName>
    <definedName name="other_costs_per_ASK_1992" localSheetId="16">[15]Global!#REF!</definedName>
    <definedName name="other_costs_per_ASK_1992" localSheetId="23">[15]Global!#REF!</definedName>
    <definedName name="other_costs_per_ASK_1992" localSheetId="5">[15]Global!#REF!</definedName>
    <definedName name="other_costs_per_ASK_1992" localSheetId="26">[15]Global!#REF!</definedName>
    <definedName name="other_costs_per_ASK_1992" localSheetId="9">[15]Global!#REF!</definedName>
    <definedName name="other_costs_per_ASK_1992" localSheetId="2">[15]Global!#REF!</definedName>
    <definedName name="other_costs_per_ASK_1992" localSheetId="29">[15]Global!#REF!</definedName>
    <definedName name="other_costs_per_ASK_1992">[15]Global!#REF!</definedName>
    <definedName name="other_costs_per_ASK_1993" localSheetId="4">[15]Global!#REF!</definedName>
    <definedName name="other_costs_per_ASK_1993" localSheetId="16">[15]Global!#REF!</definedName>
    <definedName name="other_costs_per_ASK_1993" localSheetId="23">[15]Global!#REF!</definedName>
    <definedName name="other_costs_per_ASK_1993" localSheetId="5">[15]Global!#REF!</definedName>
    <definedName name="other_costs_per_ASK_1993" localSheetId="26">[15]Global!#REF!</definedName>
    <definedName name="other_costs_per_ASK_1993" localSheetId="9">[15]Global!#REF!</definedName>
    <definedName name="other_costs_per_ASK_1993" localSheetId="2">[15]Global!#REF!</definedName>
    <definedName name="other_costs_per_ASK_1993" localSheetId="29">[15]Global!#REF!</definedName>
    <definedName name="other_costs_per_ASK_1993">[15]Global!#REF!</definedName>
    <definedName name="other_costs_per_ASK_1994" localSheetId="4">[15]Global!#REF!</definedName>
    <definedName name="other_costs_per_ASK_1994" localSheetId="16">[15]Global!#REF!</definedName>
    <definedName name="other_costs_per_ASK_1994" localSheetId="23">[15]Global!#REF!</definedName>
    <definedName name="other_costs_per_ASK_1994" localSheetId="5">[15]Global!#REF!</definedName>
    <definedName name="other_costs_per_ASK_1994" localSheetId="26">[15]Global!#REF!</definedName>
    <definedName name="other_costs_per_ASK_1994" localSheetId="9">[15]Global!#REF!</definedName>
    <definedName name="other_costs_per_ASK_1994" localSheetId="2">[15]Global!#REF!</definedName>
    <definedName name="other_costs_per_ASK_1994" localSheetId="29">[15]Global!#REF!</definedName>
    <definedName name="other_costs_per_ASK_1994">[15]Global!#REF!</definedName>
    <definedName name="other_costs_per_ASK_1995" localSheetId="4">[15]Global!#REF!</definedName>
    <definedName name="other_costs_per_ASK_1995" localSheetId="16">[15]Global!#REF!</definedName>
    <definedName name="other_costs_per_ASK_1995" localSheetId="23">[15]Global!#REF!</definedName>
    <definedName name="other_costs_per_ASK_1995" localSheetId="5">[15]Global!#REF!</definedName>
    <definedName name="other_costs_per_ASK_1995" localSheetId="26">[15]Global!#REF!</definedName>
    <definedName name="other_costs_per_ASK_1995" localSheetId="9">[15]Global!#REF!</definedName>
    <definedName name="other_costs_per_ASK_1995" localSheetId="2">[15]Global!#REF!</definedName>
    <definedName name="other_costs_per_ASK_1995" localSheetId="29">[15]Global!#REF!</definedName>
    <definedName name="other_costs_per_ASK_1995">[15]Global!#REF!</definedName>
    <definedName name="other_costs_per_ASK_1996" localSheetId="4">[15]Global!#REF!</definedName>
    <definedName name="other_costs_per_ASK_1996" localSheetId="16">[15]Global!#REF!</definedName>
    <definedName name="other_costs_per_ASK_1996" localSheetId="23">[15]Global!#REF!</definedName>
    <definedName name="other_costs_per_ASK_1996" localSheetId="5">[15]Global!#REF!</definedName>
    <definedName name="other_costs_per_ASK_1996" localSheetId="26">[15]Global!#REF!</definedName>
    <definedName name="other_costs_per_ASK_1996" localSheetId="9">[15]Global!#REF!</definedName>
    <definedName name="other_costs_per_ASK_1996" localSheetId="2">[15]Global!#REF!</definedName>
    <definedName name="other_costs_per_ASK_1996" localSheetId="29">[15]Global!#REF!</definedName>
    <definedName name="other_costs_per_ASK_1996">[15]Global!#REF!</definedName>
    <definedName name="other_costs_per_ASK_1997" localSheetId="4">[15]Global!#REF!</definedName>
    <definedName name="other_costs_per_ASK_1997" localSheetId="16">[15]Global!#REF!</definedName>
    <definedName name="other_costs_per_ASK_1997" localSheetId="23">[15]Global!#REF!</definedName>
    <definedName name="other_costs_per_ASK_1997" localSheetId="5">[15]Global!#REF!</definedName>
    <definedName name="other_costs_per_ASK_1997" localSheetId="26">[15]Global!#REF!</definedName>
    <definedName name="other_costs_per_ASK_1997" localSheetId="9">[15]Global!#REF!</definedName>
    <definedName name="other_costs_per_ASK_1997" localSheetId="2">[15]Global!#REF!</definedName>
    <definedName name="other_costs_per_ASK_1997" localSheetId="29">[15]Global!#REF!</definedName>
    <definedName name="other_costs_per_ASK_1997">[15]Global!#REF!</definedName>
    <definedName name="other_costs_per_ASK_1998" localSheetId="4">[15]Global!#REF!</definedName>
    <definedName name="other_costs_per_ASK_1998" localSheetId="16">[15]Global!#REF!</definedName>
    <definedName name="other_costs_per_ASK_1998" localSheetId="23">[15]Global!#REF!</definedName>
    <definedName name="other_costs_per_ASK_1998" localSheetId="5">[15]Global!#REF!</definedName>
    <definedName name="other_costs_per_ASK_1998" localSheetId="26">[15]Global!#REF!</definedName>
    <definedName name="other_costs_per_ASK_1998" localSheetId="9">[15]Global!#REF!</definedName>
    <definedName name="other_costs_per_ASK_1998" localSheetId="2">[15]Global!#REF!</definedName>
    <definedName name="other_costs_per_ASK_1998" localSheetId="29">[15]Global!#REF!</definedName>
    <definedName name="other_costs_per_ASK_1998">[15]Global!#REF!</definedName>
    <definedName name="other_costs_per_ASK_1999" localSheetId="4">[15]Global!#REF!</definedName>
    <definedName name="other_costs_per_ASK_1999" localSheetId="16">[15]Global!#REF!</definedName>
    <definedName name="other_costs_per_ASK_1999" localSheetId="23">[15]Global!#REF!</definedName>
    <definedName name="other_costs_per_ASK_1999" localSheetId="5">[15]Global!#REF!</definedName>
    <definedName name="other_costs_per_ASK_1999" localSheetId="26">[15]Global!#REF!</definedName>
    <definedName name="other_costs_per_ASK_1999" localSheetId="9">[15]Global!#REF!</definedName>
    <definedName name="other_costs_per_ASK_1999" localSheetId="2">[15]Global!#REF!</definedName>
    <definedName name="other_costs_per_ASK_1999" localSheetId="29">[15]Global!#REF!</definedName>
    <definedName name="other_costs_per_ASK_1999">[15]Global!#REF!</definedName>
    <definedName name="other_costs_per_ASK_2000" localSheetId="4">[15]Global!#REF!</definedName>
    <definedName name="other_costs_per_ASK_2000" localSheetId="16">[15]Global!#REF!</definedName>
    <definedName name="other_costs_per_ASK_2000" localSheetId="23">[15]Global!#REF!</definedName>
    <definedName name="other_costs_per_ASK_2000" localSheetId="5">[15]Global!#REF!</definedName>
    <definedName name="other_costs_per_ASK_2000" localSheetId="26">[15]Global!#REF!</definedName>
    <definedName name="other_costs_per_ASK_2000" localSheetId="9">[15]Global!#REF!</definedName>
    <definedName name="other_costs_per_ASK_2000" localSheetId="2">[15]Global!#REF!</definedName>
    <definedName name="other_costs_per_ASK_2000" localSheetId="29">[15]Global!#REF!</definedName>
    <definedName name="other_costs_per_ASK_2000">[15]Global!#REF!</definedName>
    <definedName name="other_costs_per_ASK_2001" localSheetId="4">[15]Global!#REF!</definedName>
    <definedName name="other_costs_per_ASK_2001" localSheetId="16">[15]Global!#REF!</definedName>
    <definedName name="other_costs_per_ASK_2001" localSheetId="23">[15]Global!#REF!</definedName>
    <definedName name="other_costs_per_ASK_2001" localSheetId="5">[15]Global!#REF!</definedName>
    <definedName name="other_costs_per_ASK_2001" localSheetId="26">[15]Global!#REF!</definedName>
    <definedName name="other_costs_per_ASK_2001" localSheetId="9">[15]Global!#REF!</definedName>
    <definedName name="other_costs_per_ASK_2001" localSheetId="2">[15]Global!#REF!</definedName>
    <definedName name="other_costs_per_ASK_2001" localSheetId="29">[15]Global!#REF!</definedName>
    <definedName name="other_costs_per_ASK_2001">[15]Global!#REF!</definedName>
    <definedName name="other_costs_per_ASK_2002" localSheetId="4">[15]Global!#REF!</definedName>
    <definedName name="other_costs_per_ASK_2002" localSheetId="16">[15]Global!#REF!</definedName>
    <definedName name="other_costs_per_ASK_2002" localSheetId="23">[15]Global!#REF!</definedName>
    <definedName name="other_costs_per_ASK_2002" localSheetId="5">[15]Global!#REF!</definedName>
    <definedName name="other_costs_per_ASK_2002" localSheetId="26">[15]Global!#REF!</definedName>
    <definedName name="other_costs_per_ASK_2002" localSheetId="9">[15]Global!#REF!</definedName>
    <definedName name="other_costs_per_ASK_2002" localSheetId="2">[15]Global!#REF!</definedName>
    <definedName name="other_costs_per_ASK_2002" localSheetId="29">[15]Global!#REF!</definedName>
    <definedName name="other_costs_per_ASK_2002">[15]Global!#REF!</definedName>
    <definedName name="other_costs_per_ASK_2003" localSheetId="4">[15]Global!#REF!</definedName>
    <definedName name="other_costs_per_ASK_2003" localSheetId="16">[15]Global!#REF!</definedName>
    <definedName name="other_costs_per_ASK_2003" localSheetId="23">[15]Global!#REF!</definedName>
    <definedName name="other_costs_per_ASK_2003" localSheetId="5">[15]Global!#REF!</definedName>
    <definedName name="other_costs_per_ASK_2003" localSheetId="26">[15]Global!#REF!</definedName>
    <definedName name="other_costs_per_ASK_2003" localSheetId="9">[15]Global!#REF!</definedName>
    <definedName name="other_costs_per_ASK_2003" localSheetId="2">[15]Global!#REF!</definedName>
    <definedName name="other_costs_per_ASK_2003" localSheetId="29">[15]Global!#REF!</definedName>
    <definedName name="other_costs_per_ASK_2003">[15]Global!#REF!</definedName>
    <definedName name="other_costs_per_ASK_2004" localSheetId="4">[15]Global!#REF!</definedName>
    <definedName name="other_costs_per_ASK_2004" localSheetId="16">[15]Global!#REF!</definedName>
    <definedName name="other_costs_per_ASK_2004" localSheetId="23">[15]Global!#REF!</definedName>
    <definedName name="other_costs_per_ASK_2004" localSheetId="5">[15]Global!#REF!</definedName>
    <definedName name="other_costs_per_ASK_2004" localSheetId="26">[15]Global!#REF!</definedName>
    <definedName name="other_costs_per_ASK_2004" localSheetId="9">[15]Global!#REF!</definedName>
    <definedName name="other_costs_per_ASK_2004" localSheetId="2">[15]Global!#REF!</definedName>
    <definedName name="other_costs_per_ASK_2004" localSheetId="29">[15]Global!#REF!</definedName>
    <definedName name="other_costs_per_ASK_2004">[15]Global!#REF!</definedName>
    <definedName name="other_costs_per_ASK_2005" localSheetId="4">[15]Global!#REF!</definedName>
    <definedName name="other_costs_per_ASK_2005" localSheetId="16">[15]Global!#REF!</definedName>
    <definedName name="other_costs_per_ASK_2005" localSheetId="23">[15]Global!#REF!</definedName>
    <definedName name="other_costs_per_ASK_2005" localSheetId="5">[15]Global!#REF!</definedName>
    <definedName name="other_costs_per_ASK_2005" localSheetId="26">[15]Global!#REF!</definedName>
    <definedName name="other_costs_per_ASK_2005" localSheetId="9">[15]Global!#REF!</definedName>
    <definedName name="other_costs_per_ASK_2005" localSheetId="2">[15]Global!#REF!</definedName>
    <definedName name="other_costs_per_ASK_2005" localSheetId="29">[15]Global!#REF!</definedName>
    <definedName name="other_costs_per_ASK_2005">[15]Global!#REF!</definedName>
    <definedName name="other_costs_per_ASK_2006" localSheetId="4">[15]Global!#REF!</definedName>
    <definedName name="other_costs_per_ASK_2006" localSheetId="16">[15]Global!#REF!</definedName>
    <definedName name="other_costs_per_ASK_2006" localSheetId="23">[15]Global!#REF!</definedName>
    <definedName name="other_costs_per_ASK_2006" localSheetId="5">[15]Global!#REF!</definedName>
    <definedName name="other_costs_per_ASK_2006" localSheetId="26">[15]Global!#REF!</definedName>
    <definedName name="other_costs_per_ASK_2006" localSheetId="9">[15]Global!#REF!</definedName>
    <definedName name="other_costs_per_ASK_2006" localSheetId="2">[15]Global!#REF!</definedName>
    <definedName name="other_costs_per_ASK_2006" localSheetId="29">[15]Global!#REF!</definedName>
    <definedName name="other_costs_per_ASK_2006">[15]Global!#REF!</definedName>
    <definedName name="other_costs_per_ASK_2007" localSheetId="4">[15]Global!#REF!</definedName>
    <definedName name="other_costs_per_ASK_2007" localSheetId="16">[15]Global!#REF!</definedName>
    <definedName name="other_costs_per_ASK_2007" localSheetId="23">[15]Global!#REF!</definedName>
    <definedName name="other_costs_per_ASK_2007" localSheetId="5">[15]Global!#REF!</definedName>
    <definedName name="other_costs_per_ASK_2007" localSheetId="26">[15]Global!#REF!</definedName>
    <definedName name="other_costs_per_ASK_2007" localSheetId="9">[15]Global!#REF!</definedName>
    <definedName name="other_costs_per_ASK_2007" localSheetId="2">[15]Global!#REF!</definedName>
    <definedName name="other_costs_per_ASK_2007" localSheetId="29">[15]Global!#REF!</definedName>
    <definedName name="other_costs_per_ASK_2007">[15]Global!#REF!</definedName>
    <definedName name="other_costs_per_ASK_2008" localSheetId="4">[15]Global!#REF!</definedName>
    <definedName name="other_costs_per_ASK_2008" localSheetId="16">[15]Global!#REF!</definedName>
    <definedName name="other_costs_per_ASK_2008" localSheetId="23">[15]Global!#REF!</definedName>
    <definedName name="other_costs_per_ASK_2008" localSheetId="5">[15]Global!#REF!</definedName>
    <definedName name="other_costs_per_ASK_2008" localSheetId="26">[15]Global!#REF!</definedName>
    <definedName name="other_costs_per_ASK_2008" localSheetId="9">[15]Global!#REF!</definedName>
    <definedName name="other_costs_per_ASK_2008" localSheetId="2">[15]Global!#REF!</definedName>
    <definedName name="other_costs_per_ASK_2008" localSheetId="29">[15]Global!#REF!</definedName>
    <definedName name="other_costs_per_ASK_2008">[15]Global!#REF!</definedName>
    <definedName name="other_costs_per_ASK_2009" localSheetId="4">[15]Global!#REF!</definedName>
    <definedName name="other_costs_per_ASK_2009" localSheetId="16">[15]Global!#REF!</definedName>
    <definedName name="other_costs_per_ASK_2009" localSheetId="23">[15]Global!#REF!</definedName>
    <definedName name="other_costs_per_ASK_2009" localSheetId="5">[15]Global!#REF!</definedName>
    <definedName name="other_costs_per_ASK_2009" localSheetId="26">[15]Global!#REF!</definedName>
    <definedName name="other_costs_per_ASK_2009" localSheetId="9">[15]Global!#REF!</definedName>
    <definedName name="other_costs_per_ASK_2009" localSheetId="2">[15]Global!#REF!</definedName>
    <definedName name="other_costs_per_ASK_2009" localSheetId="29">[15]Global!#REF!</definedName>
    <definedName name="other_costs_per_ASK_2009">[15]Global!#REF!</definedName>
    <definedName name="other_costs_per_ASK_2010" localSheetId="4">[15]Global!#REF!</definedName>
    <definedName name="other_costs_per_ASK_2010" localSheetId="16">[15]Global!#REF!</definedName>
    <definedName name="other_costs_per_ASK_2010" localSheetId="23">[15]Global!#REF!</definedName>
    <definedName name="other_costs_per_ASK_2010" localSheetId="5">[15]Global!#REF!</definedName>
    <definedName name="other_costs_per_ASK_2010" localSheetId="26">[15]Global!#REF!</definedName>
    <definedName name="other_costs_per_ASK_2010" localSheetId="9">[15]Global!#REF!</definedName>
    <definedName name="other_costs_per_ASK_2010" localSheetId="2">[15]Global!#REF!</definedName>
    <definedName name="other_costs_per_ASK_2010" localSheetId="29">[15]Global!#REF!</definedName>
    <definedName name="other_costs_per_ASK_2010">[15]Global!#REF!</definedName>
    <definedName name="other_costs_per_ASK_comm" localSheetId="4">[15]Global!#REF!</definedName>
    <definedName name="other_costs_per_ASK_comm" localSheetId="16">[15]Global!#REF!</definedName>
    <definedName name="other_costs_per_ASK_comm" localSheetId="23">[15]Global!#REF!</definedName>
    <definedName name="other_costs_per_ASK_comm" localSheetId="5">[15]Global!#REF!</definedName>
    <definedName name="other_costs_per_ASK_comm" localSheetId="26">[15]Global!#REF!</definedName>
    <definedName name="other_costs_per_ASK_comm" localSheetId="9">[15]Global!#REF!</definedName>
    <definedName name="other_costs_per_ASK_comm" localSheetId="2">[15]Global!#REF!</definedName>
    <definedName name="other_costs_per_ASK_comm" localSheetId="29">[15]Global!#REF!</definedName>
    <definedName name="other_costs_per_ASK_comm">[15]Global!#REF!</definedName>
    <definedName name="other_costs_per_ASM_1985" localSheetId="4">[15]Global!#REF!</definedName>
    <definedName name="other_costs_per_ASM_1985" localSheetId="16">[15]Global!#REF!</definedName>
    <definedName name="other_costs_per_ASM_1985" localSheetId="23">[15]Global!#REF!</definedName>
    <definedName name="other_costs_per_ASM_1985" localSheetId="5">[15]Global!#REF!</definedName>
    <definedName name="other_costs_per_ASM_1985" localSheetId="26">[15]Global!#REF!</definedName>
    <definedName name="other_costs_per_ASM_1985" localSheetId="9">[15]Global!#REF!</definedName>
    <definedName name="other_costs_per_ASM_1985" localSheetId="2">[15]Global!#REF!</definedName>
    <definedName name="other_costs_per_ASM_1985" localSheetId="29">[15]Global!#REF!</definedName>
    <definedName name="other_costs_per_ASM_1985">[15]Global!#REF!</definedName>
    <definedName name="other_costs_per_ASM_1986" localSheetId="4">[15]Global!#REF!</definedName>
    <definedName name="other_costs_per_ASM_1986" localSheetId="16">[15]Global!#REF!</definedName>
    <definedName name="other_costs_per_ASM_1986" localSheetId="23">[15]Global!#REF!</definedName>
    <definedName name="other_costs_per_ASM_1986" localSheetId="5">[15]Global!#REF!</definedName>
    <definedName name="other_costs_per_ASM_1986" localSheetId="26">[15]Global!#REF!</definedName>
    <definedName name="other_costs_per_ASM_1986" localSheetId="9">[15]Global!#REF!</definedName>
    <definedName name="other_costs_per_ASM_1986" localSheetId="2">[15]Global!#REF!</definedName>
    <definedName name="other_costs_per_ASM_1986" localSheetId="29">[15]Global!#REF!</definedName>
    <definedName name="other_costs_per_ASM_1986">[15]Global!#REF!</definedName>
    <definedName name="other_costs_per_ASM_1987" localSheetId="4">[15]Global!#REF!</definedName>
    <definedName name="other_costs_per_ASM_1987" localSheetId="16">[15]Global!#REF!</definedName>
    <definedName name="other_costs_per_ASM_1987" localSheetId="23">[15]Global!#REF!</definedName>
    <definedName name="other_costs_per_ASM_1987" localSheetId="5">[15]Global!#REF!</definedName>
    <definedName name="other_costs_per_ASM_1987" localSheetId="26">[15]Global!#REF!</definedName>
    <definedName name="other_costs_per_ASM_1987" localSheetId="9">[15]Global!#REF!</definedName>
    <definedName name="other_costs_per_ASM_1987" localSheetId="2">[15]Global!#REF!</definedName>
    <definedName name="other_costs_per_ASM_1987" localSheetId="29">[15]Global!#REF!</definedName>
    <definedName name="other_costs_per_ASM_1987">[15]Global!#REF!</definedName>
    <definedName name="other_costs_per_ASM_1988" localSheetId="4">[15]Global!#REF!</definedName>
    <definedName name="other_costs_per_ASM_1988" localSheetId="16">[15]Global!#REF!</definedName>
    <definedName name="other_costs_per_ASM_1988" localSheetId="23">[15]Global!#REF!</definedName>
    <definedName name="other_costs_per_ASM_1988" localSheetId="5">[15]Global!#REF!</definedName>
    <definedName name="other_costs_per_ASM_1988" localSheetId="26">[15]Global!#REF!</definedName>
    <definedName name="other_costs_per_ASM_1988" localSheetId="9">[15]Global!#REF!</definedName>
    <definedName name="other_costs_per_ASM_1988" localSheetId="2">[15]Global!#REF!</definedName>
    <definedName name="other_costs_per_ASM_1988" localSheetId="29">[15]Global!#REF!</definedName>
    <definedName name="other_costs_per_ASM_1988">[15]Global!#REF!</definedName>
    <definedName name="other_costs_per_ASM_1989" localSheetId="4">[15]Global!#REF!</definedName>
    <definedName name="other_costs_per_ASM_1989" localSheetId="16">[15]Global!#REF!</definedName>
    <definedName name="other_costs_per_ASM_1989" localSheetId="23">[15]Global!#REF!</definedName>
    <definedName name="other_costs_per_ASM_1989" localSheetId="5">[15]Global!#REF!</definedName>
    <definedName name="other_costs_per_ASM_1989" localSheetId="26">[15]Global!#REF!</definedName>
    <definedName name="other_costs_per_ASM_1989" localSheetId="9">[15]Global!#REF!</definedName>
    <definedName name="other_costs_per_ASM_1989" localSheetId="2">[15]Global!#REF!</definedName>
    <definedName name="other_costs_per_ASM_1989" localSheetId="29">[15]Global!#REF!</definedName>
    <definedName name="other_costs_per_ASM_1989">[15]Global!#REF!</definedName>
    <definedName name="other_costs_per_ASM_1990" localSheetId="4">[15]Global!#REF!</definedName>
    <definedName name="other_costs_per_ASM_1990" localSheetId="16">[15]Global!#REF!</definedName>
    <definedName name="other_costs_per_ASM_1990" localSheetId="23">[15]Global!#REF!</definedName>
    <definedName name="other_costs_per_ASM_1990" localSheetId="5">[15]Global!#REF!</definedName>
    <definedName name="other_costs_per_ASM_1990" localSheetId="26">[15]Global!#REF!</definedName>
    <definedName name="other_costs_per_ASM_1990" localSheetId="9">[15]Global!#REF!</definedName>
    <definedName name="other_costs_per_ASM_1990" localSheetId="2">[15]Global!#REF!</definedName>
    <definedName name="other_costs_per_ASM_1990" localSheetId="29">[15]Global!#REF!</definedName>
    <definedName name="other_costs_per_ASM_1990">[15]Global!#REF!</definedName>
    <definedName name="other_costs_per_ASM_1991" localSheetId="4">[15]Global!#REF!</definedName>
    <definedName name="other_costs_per_ASM_1991" localSheetId="16">[15]Global!#REF!</definedName>
    <definedName name="other_costs_per_ASM_1991" localSheetId="23">[15]Global!#REF!</definedName>
    <definedName name="other_costs_per_ASM_1991" localSheetId="5">[15]Global!#REF!</definedName>
    <definedName name="other_costs_per_ASM_1991" localSheetId="26">[15]Global!#REF!</definedName>
    <definedName name="other_costs_per_ASM_1991" localSheetId="9">[15]Global!#REF!</definedName>
    <definedName name="other_costs_per_ASM_1991" localSheetId="2">[15]Global!#REF!</definedName>
    <definedName name="other_costs_per_ASM_1991" localSheetId="29">[15]Global!#REF!</definedName>
    <definedName name="other_costs_per_ASM_1991">[15]Global!#REF!</definedName>
    <definedName name="other_costs_per_ASM_1992" localSheetId="4">[15]Global!#REF!</definedName>
    <definedName name="other_costs_per_ASM_1992" localSheetId="16">[15]Global!#REF!</definedName>
    <definedName name="other_costs_per_ASM_1992" localSheetId="23">[15]Global!#REF!</definedName>
    <definedName name="other_costs_per_ASM_1992" localSheetId="5">[15]Global!#REF!</definedName>
    <definedName name="other_costs_per_ASM_1992" localSheetId="26">[15]Global!#REF!</definedName>
    <definedName name="other_costs_per_ASM_1992" localSheetId="9">[15]Global!#REF!</definedName>
    <definedName name="other_costs_per_ASM_1992" localSheetId="2">[15]Global!#REF!</definedName>
    <definedName name="other_costs_per_ASM_1992" localSheetId="29">[15]Global!#REF!</definedName>
    <definedName name="other_costs_per_ASM_1992">[15]Global!#REF!</definedName>
    <definedName name="other_costs_per_ASM_1993" localSheetId="4">[15]Global!#REF!</definedName>
    <definedName name="other_costs_per_ASM_1993" localSheetId="16">[15]Global!#REF!</definedName>
    <definedName name="other_costs_per_ASM_1993" localSheetId="23">[15]Global!#REF!</definedName>
    <definedName name="other_costs_per_ASM_1993" localSheetId="5">[15]Global!#REF!</definedName>
    <definedName name="other_costs_per_ASM_1993" localSheetId="26">[15]Global!#REF!</definedName>
    <definedName name="other_costs_per_ASM_1993" localSheetId="9">[15]Global!#REF!</definedName>
    <definedName name="other_costs_per_ASM_1993" localSheetId="2">[15]Global!#REF!</definedName>
    <definedName name="other_costs_per_ASM_1993" localSheetId="29">[15]Global!#REF!</definedName>
    <definedName name="other_costs_per_ASM_1993">[15]Global!#REF!</definedName>
    <definedName name="other_costs_per_ASM_1994" localSheetId="4">[15]Global!#REF!</definedName>
    <definedName name="other_costs_per_ASM_1994" localSheetId="16">[15]Global!#REF!</definedName>
    <definedName name="other_costs_per_ASM_1994" localSheetId="23">[15]Global!#REF!</definedName>
    <definedName name="other_costs_per_ASM_1994" localSheetId="5">[15]Global!#REF!</definedName>
    <definedName name="other_costs_per_ASM_1994" localSheetId="26">[15]Global!#REF!</definedName>
    <definedName name="other_costs_per_ASM_1994" localSheetId="9">[15]Global!#REF!</definedName>
    <definedName name="other_costs_per_ASM_1994" localSheetId="2">[15]Global!#REF!</definedName>
    <definedName name="other_costs_per_ASM_1994" localSheetId="29">[15]Global!#REF!</definedName>
    <definedName name="other_costs_per_ASM_1994">[15]Global!#REF!</definedName>
    <definedName name="other_costs_per_ASM_1995" localSheetId="4">[15]Global!#REF!</definedName>
    <definedName name="other_costs_per_ASM_1995" localSheetId="16">[15]Global!#REF!</definedName>
    <definedName name="other_costs_per_ASM_1995" localSheetId="23">[15]Global!#REF!</definedName>
    <definedName name="other_costs_per_ASM_1995" localSheetId="5">[15]Global!#REF!</definedName>
    <definedName name="other_costs_per_ASM_1995" localSheetId="26">[15]Global!#REF!</definedName>
    <definedName name="other_costs_per_ASM_1995" localSheetId="9">[15]Global!#REF!</definedName>
    <definedName name="other_costs_per_ASM_1995" localSheetId="2">[15]Global!#REF!</definedName>
    <definedName name="other_costs_per_ASM_1995" localSheetId="29">[15]Global!#REF!</definedName>
    <definedName name="other_costs_per_ASM_1995">[15]Global!#REF!</definedName>
    <definedName name="other_costs_per_ASM_1996" localSheetId="4">[15]Global!#REF!</definedName>
    <definedName name="other_costs_per_ASM_1996" localSheetId="16">[15]Global!#REF!</definedName>
    <definedName name="other_costs_per_ASM_1996" localSheetId="23">[15]Global!#REF!</definedName>
    <definedName name="other_costs_per_ASM_1996" localSheetId="5">[15]Global!#REF!</definedName>
    <definedName name="other_costs_per_ASM_1996" localSheetId="26">[15]Global!#REF!</definedName>
    <definedName name="other_costs_per_ASM_1996" localSheetId="9">[15]Global!#REF!</definedName>
    <definedName name="other_costs_per_ASM_1996" localSheetId="2">[15]Global!#REF!</definedName>
    <definedName name="other_costs_per_ASM_1996" localSheetId="29">[15]Global!#REF!</definedName>
    <definedName name="other_costs_per_ASM_1996">[15]Global!#REF!</definedName>
    <definedName name="other_costs_per_ASM_1997" localSheetId="4">[15]Global!#REF!</definedName>
    <definedName name="other_costs_per_ASM_1997" localSheetId="16">[15]Global!#REF!</definedName>
    <definedName name="other_costs_per_ASM_1997" localSheetId="23">[15]Global!#REF!</definedName>
    <definedName name="other_costs_per_ASM_1997" localSheetId="5">[15]Global!#REF!</definedName>
    <definedName name="other_costs_per_ASM_1997" localSheetId="26">[15]Global!#REF!</definedName>
    <definedName name="other_costs_per_ASM_1997" localSheetId="9">[15]Global!#REF!</definedName>
    <definedName name="other_costs_per_ASM_1997" localSheetId="2">[15]Global!#REF!</definedName>
    <definedName name="other_costs_per_ASM_1997" localSheetId="29">[15]Global!#REF!</definedName>
    <definedName name="other_costs_per_ASM_1997">[15]Global!#REF!</definedName>
    <definedName name="other_costs_per_ASM_1998" localSheetId="4">[15]Global!#REF!</definedName>
    <definedName name="other_costs_per_ASM_1998" localSheetId="16">[15]Global!#REF!</definedName>
    <definedName name="other_costs_per_ASM_1998" localSheetId="23">[15]Global!#REF!</definedName>
    <definedName name="other_costs_per_ASM_1998" localSheetId="5">[15]Global!#REF!</definedName>
    <definedName name="other_costs_per_ASM_1998" localSheetId="26">[15]Global!#REF!</definedName>
    <definedName name="other_costs_per_ASM_1998" localSheetId="9">[15]Global!#REF!</definedName>
    <definedName name="other_costs_per_ASM_1998" localSheetId="2">[15]Global!#REF!</definedName>
    <definedName name="other_costs_per_ASM_1998" localSheetId="29">[15]Global!#REF!</definedName>
    <definedName name="other_costs_per_ASM_1998">[15]Global!#REF!</definedName>
    <definedName name="other_costs_per_ASM_1999" localSheetId="4">[15]Global!#REF!</definedName>
    <definedName name="other_costs_per_ASM_1999" localSheetId="16">[15]Global!#REF!</definedName>
    <definedName name="other_costs_per_ASM_1999" localSheetId="23">[15]Global!#REF!</definedName>
    <definedName name="other_costs_per_ASM_1999" localSheetId="5">[15]Global!#REF!</definedName>
    <definedName name="other_costs_per_ASM_1999" localSheetId="26">[15]Global!#REF!</definedName>
    <definedName name="other_costs_per_ASM_1999" localSheetId="9">[15]Global!#REF!</definedName>
    <definedName name="other_costs_per_ASM_1999" localSheetId="2">[15]Global!#REF!</definedName>
    <definedName name="other_costs_per_ASM_1999" localSheetId="29">[15]Global!#REF!</definedName>
    <definedName name="other_costs_per_ASM_1999">[15]Global!#REF!</definedName>
    <definedName name="other_costs_per_ASM_2000" localSheetId="4">[15]Global!#REF!</definedName>
    <definedName name="other_costs_per_ASM_2000" localSheetId="16">[15]Global!#REF!</definedName>
    <definedName name="other_costs_per_ASM_2000" localSheetId="23">[15]Global!#REF!</definedName>
    <definedName name="other_costs_per_ASM_2000" localSheetId="5">[15]Global!#REF!</definedName>
    <definedName name="other_costs_per_ASM_2000" localSheetId="26">[15]Global!#REF!</definedName>
    <definedName name="other_costs_per_ASM_2000" localSheetId="9">[15]Global!#REF!</definedName>
    <definedName name="other_costs_per_ASM_2000" localSheetId="2">[15]Global!#REF!</definedName>
    <definedName name="other_costs_per_ASM_2000" localSheetId="29">[15]Global!#REF!</definedName>
    <definedName name="other_costs_per_ASM_2000">[15]Global!#REF!</definedName>
    <definedName name="other_costs_per_ASM_2001" localSheetId="4">[15]Global!#REF!</definedName>
    <definedName name="other_costs_per_ASM_2001" localSheetId="16">[15]Global!#REF!</definedName>
    <definedName name="other_costs_per_ASM_2001" localSheetId="23">[15]Global!#REF!</definedName>
    <definedName name="other_costs_per_ASM_2001" localSheetId="5">[15]Global!#REF!</definedName>
    <definedName name="other_costs_per_ASM_2001" localSheetId="26">[15]Global!#REF!</definedName>
    <definedName name="other_costs_per_ASM_2001" localSheetId="9">[15]Global!#REF!</definedName>
    <definedName name="other_costs_per_ASM_2001" localSheetId="2">[15]Global!#REF!</definedName>
    <definedName name="other_costs_per_ASM_2001" localSheetId="29">[15]Global!#REF!</definedName>
    <definedName name="other_costs_per_ASM_2001">[15]Global!#REF!</definedName>
    <definedName name="other_costs_per_ASM_2002" localSheetId="4">[15]Global!#REF!</definedName>
    <definedName name="other_costs_per_ASM_2002" localSheetId="16">[15]Global!#REF!</definedName>
    <definedName name="other_costs_per_ASM_2002" localSheetId="23">[15]Global!#REF!</definedName>
    <definedName name="other_costs_per_ASM_2002" localSheetId="5">[15]Global!#REF!</definedName>
    <definedName name="other_costs_per_ASM_2002" localSheetId="26">[15]Global!#REF!</definedName>
    <definedName name="other_costs_per_ASM_2002" localSheetId="9">[15]Global!#REF!</definedName>
    <definedName name="other_costs_per_ASM_2002" localSheetId="2">[15]Global!#REF!</definedName>
    <definedName name="other_costs_per_ASM_2002" localSheetId="29">[15]Global!#REF!</definedName>
    <definedName name="other_costs_per_ASM_2002">[15]Global!#REF!</definedName>
    <definedName name="other_costs_per_ASM_2003" localSheetId="4">[15]Global!#REF!</definedName>
    <definedName name="other_costs_per_ASM_2003" localSheetId="16">[15]Global!#REF!</definedName>
    <definedName name="other_costs_per_ASM_2003" localSheetId="23">[15]Global!#REF!</definedName>
    <definedName name="other_costs_per_ASM_2003" localSheetId="5">[15]Global!#REF!</definedName>
    <definedName name="other_costs_per_ASM_2003" localSheetId="26">[15]Global!#REF!</definedName>
    <definedName name="other_costs_per_ASM_2003" localSheetId="9">[15]Global!#REF!</definedName>
    <definedName name="other_costs_per_ASM_2003" localSheetId="2">[15]Global!#REF!</definedName>
    <definedName name="other_costs_per_ASM_2003" localSheetId="29">[15]Global!#REF!</definedName>
    <definedName name="other_costs_per_ASM_2003">[15]Global!#REF!</definedName>
    <definedName name="other_costs_per_ASM_2004" localSheetId="4">[15]Global!#REF!</definedName>
    <definedName name="other_costs_per_ASM_2004" localSheetId="16">[15]Global!#REF!</definedName>
    <definedName name="other_costs_per_ASM_2004" localSheetId="23">[15]Global!#REF!</definedName>
    <definedName name="other_costs_per_ASM_2004" localSheetId="5">[15]Global!#REF!</definedName>
    <definedName name="other_costs_per_ASM_2004" localSheetId="26">[15]Global!#REF!</definedName>
    <definedName name="other_costs_per_ASM_2004" localSheetId="9">[15]Global!#REF!</definedName>
    <definedName name="other_costs_per_ASM_2004" localSheetId="2">[15]Global!#REF!</definedName>
    <definedName name="other_costs_per_ASM_2004" localSheetId="29">[15]Global!#REF!</definedName>
    <definedName name="other_costs_per_ASM_2004">[15]Global!#REF!</definedName>
    <definedName name="other_costs_per_ASM_2005" localSheetId="4">[15]Global!#REF!</definedName>
    <definedName name="other_costs_per_ASM_2005" localSheetId="16">[15]Global!#REF!</definedName>
    <definedName name="other_costs_per_ASM_2005" localSheetId="23">[15]Global!#REF!</definedName>
    <definedName name="other_costs_per_ASM_2005" localSheetId="5">[15]Global!#REF!</definedName>
    <definedName name="other_costs_per_ASM_2005" localSheetId="26">[15]Global!#REF!</definedName>
    <definedName name="other_costs_per_ASM_2005" localSheetId="9">[15]Global!#REF!</definedName>
    <definedName name="other_costs_per_ASM_2005" localSheetId="2">[15]Global!#REF!</definedName>
    <definedName name="other_costs_per_ASM_2005" localSheetId="29">[15]Global!#REF!</definedName>
    <definedName name="other_costs_per_ASM_2005">[15]Global!#REF!</definedName>
    <definedName name="other_costs_per_ASM_2006" localSheetId="4">[15]Global!#REF!</definedName>
    <definedName name="other_costs_per_ASM_2006" localSheetId="16">[15]Global!#REF!</definedName>
    <definedName name="other_costs_per_ASM_2006" localSheetId="23">[15]Global!#REF!</definedName>
    <definedName name="other_costs_per_ASM_2006" localSheetId="5">[15]Global!#REF!</definedName>
    <definedName name="other_costs_per_ASM_2006" localSheetId="26">[15]Global!#REF!</definedName>
    <definedName name="other_costs_per_ASM_2006" localSheetId="9">[15]Global!#REF!</definedName>
    <definedName name="other_costs_per_ASM_2006" localSheetId="2">[15]Global!#REF!</definedName>
    <definedName name="other_costs_per_ASM_2006" localSheetId="29">[15]Global!#REF!</definedName>
    <definedName name="other_costs_per_ASM_2006">[15]Global!#REF!</definedName>
    <definedName name="other_costs_per_ASM_2007" localSheetId="4">[15]Global!#REF!</definedName>
    <definedName name="other_costs_per_ASM_2007" localSheetId="16">[15]Global!#REF!</definedName>
    <definedName name="other_costs_per_ASM_2007" localSheetId="23">[15]Global!#REF!</definedName>
    <definedName name="other_costs_per_ASM_2007" localSheetId="5">[15]Global!#REF!</definedName>
    <definedName name="other_costs_per_ASM_2007" localSheetId="26">[15]Global!#REF!</definedName>
    <definedName name="other_costs_per_ASM_2007" localSheetId="9">[15]Global!#REF!</definedName>
    <definedName name="other_costs_per_ASM_2007" localSheetId="2">[15]Global!#REF!</definedName>
    <definedName name="other_costs_per_ASM_2007" localSheetId="29">[15]Global!#REF!</definedName>
    <definedName name="other_costs_per_ASM_2007">[15]Global!#REF!</definedName>
    <definedName name="other_costs_per_ASM_2008" localSheetId="4">[15]Global!#REF!</definedName>
    <definedName name="other_costs_per_ASM_2008" localSheetId="16">[15]Global!#REF!</definedName>
    <definedName name="other_costs_per_ASM_2008" localSheetId="23">[15]Global!#REF!</definedName>
    <definedName name="other_costs_per_ASM_2008" localSheetId="5">[15]Global!#REF!</definedName>
    <definedName name="other_costs_per_ASM_2008" localSheetId="26">[15]Global!#REF!</definedName>
    <definedName name="other_costs_per_ASM_2008" localSheetId="9">[15]Global!#REF!</definedName>
    <definedName name="other_costs_per_ASM_2008" localSheetId="2">[15]Global!#REF!</definedName>
    <definedName name="other_costs_per_ASM_2008" localSheetId="29">[15]Global!#REF!</definedName>
    <definedName name="other_costs_per_ASM_2008">[15]Global!#REF!</definedName>
    <definedName name="other_costs_per_ASM_2009" localSheetId="4">[15]Global!#REF!</definedName>
    <definedName name="other_costs_per_ASM_2009" localSheetId="16">[15]Global!#REF!</definedName>
    <definedName name="other_costs_per_ASM_2009" localSheetId="23">[15]Global!#REF!</definedName>
    <definedName name="other_costs_per_ASM_2009" localSheetId="5">[15]Global!#REF!</definedName>
    <definedName name="other_costs_per_ASM_2009" localSheetId="26">[15]Global!#REF!</definedName>
    <definedName name="other_costs_per_ASM_2009" localSheetId="9">[15]Global!#REF!</definedName>
    <definedName name="other_costs_per_ASM_2009" localSheetId="2">[15]Global!#REF!</definedName>
    <definedName name="other_costs_per_ASM_2009" localSheetId="29">[15]Global!#REF!</definedName>
    <definedName name="other_costs_per_ASM_2009">[15]Global!#REF!</definedName>
    <definedName name="other_costs_per_ASM_2010" localSheetId="4">[15]Global!#REF!</definedName>
    <definedName name="other_costs_per_ASM_2010" localSheetId="16">[15]Global!#REF!</definedName>
    <definedName name="other_costs_per_ASM_2010" localSheetId="23">[15]Global!#REF!</definedName>
    <definedName name="other_costs_per_ASM_2010" localSheetId="5">[15]Global!#REF!</definedName>
    <definedName name="other_costs_per_ASM_2010" localSheetId="26">[15]Global!#REF!</definedName>
    <definedName name="other_costs_per_ASM_2010" localSheetId="9">[15]Global!#REF!</definedName>
    <definedName name="other_costs_per_ASM_2010" localSheetId="2">[15]Global!#REF!</definedName>
    <definedName name="other_costs_per_ASM_2010" localSheetId="29">[15]Global!#REF!</definedName>
    <definedName name="other_costs_per_ASM_2010">[15]Global!#REF!</definedName>
    <definedName name="other_costs_per_ASM_comm" localSheetId="4">[15]Global!#REF!</definedName>
    <definedName name="other_costs_per_ASM_comm" localSheetId="16">[15]Global!#REF!</definedName>
    <definedName name="other_costs_per_ASM_comm" localSheetId="23">[15]Global!#REF!</definedName>
    <definedName name="other_costs_per_ASM_comm" localSheetId="5">[15]Global!#REF!</definedName>
    <definedName name="other_costs_per_ASM_comm" localSheetId="26">[15]Global!#REF!</definedName>
    <definedName name="other_costs_per_ASM_comm" localSheetId="9">[15]Global!#REF!</definedName>
    <definedName name="other_costs_per_ASM_comm" localSheetId="2">[15]Global!#REF!</definedName>
    <definedName name="other_costs_per_ASM_comm" localSheetId="29">[15]Global!#REF!</definedName>
    <definedName name="other_costs_per_ASM_comm">[15]Global!#REF!</definedName>
    <definedName name="other_costs_per_ATK_1985" localSheetId="4">[15]Global!#REF!</definedName>
    <definedName name="other_costs_per_ATK_1985" localSheetId="16">[15]Global!#REF!</definedName>
    <definedName name="other_costs_per_ATK_1985" localSheetId="23">[15]Global!#REF!</definedName>
    <definedName name="other_costs_per_ATK_1985" localSheetId="5">[15]Global!#REF!</definedName>
    <definedName name="other_costs_per_ATK_1985" localSheetId="26">[15]Global!#REF!</definedName>
    <definedName name="other_costs_per_ATK_1985" localSheetId="9">[15]Global!#REF!</definedName>
    <definedName name="other_costs_per_ATK_1985" localSheetId="2">[15]Global!#REF!</definedName>
    <definedName name="other_costs_per_ATK_1985" localSheetId="29">[15]Global!#REF!</definedName>
    <definedName name="other_costs_per_ATK_1985">[15]Global!#REF!</definedName>
    <definedName name="other_costs_per_ATK_1986" localSheetId="4">[15]Global!#REF!</definedName>
    <definedName name="other_costs_per_ATK_1986" localSheetId="16">[15]Global!#REF!</definedName>
    <definedName name="other_costs_per_ATK_1986" localSheetId="23">[15]Global!#REF!</definedName>
    <definedName name="other_costs_per_ATK_1986" localSheetId="5">[15]Global!#REF!</definedName>
    <definedName name="other_costs_per_ATK_1986" localSheetId="26">[15]Global!#REF!</definedName>
    <definedName name="other_costs_per_ATK_1986" localSheetId="9">[15]Global!#REF!</definedName>
    <definedName name="other_costs_per_ATK_1986" localSheetId="2">[15]Global!#REF!</definedName>
    <definedName name="other_costs_per_ATK_1986" localSheetId="29">[15]Global!#REF!</definedName>
    <definedName name="other_costs_per_ATK_1986">[15]Global!#REF!</definedName>
    <definedName name="other_costs_per_ATK_1987" localSheetId="4">[15]Global!#REF!</definedName>
    <definedName name="other_costs_per_ATK_1987" localSheetId="16">[15]Global!#REF!</definedName>
    <definedName name="other_costs_per_ATK_1987" localSheetId="23">[15]Global!#REF!</definedName>
    <definedName name="other_costs_per_ATK_1987" localSheetId="5">[15]Global!#REF!</definedName>
    <definedName name="other_costs_per_ATK_1987" localSheetId="26">[15]Global!#REF!</definedName>
    <definedName name="other_costs_per_ATK_1987" localSheetId="9">[15]Global!#REF!</definedName>
    <definedName name="other_costs_per_ATK_1987" localSheetId="2">[15]Global!#REF!</definedName>
    <definedName name="other_costs_per_ATK_1987" localSheetId="29">[15]Global!#REF!</definedName>
    <definedName name="other_costs_per_ATK_1987">[15]Global!#REF!</definedName>
    <definedName name="other_costs_per_ATK_1988" localSheetId="4">[15]Global!#REF!</definedName>
    <definedName name="other_costs_per_ATK_1988" localSheetId="16">[15]Global!#REF!</definedName>
    <definedName name="other_costs_per_ATK_1988" localSheetId="23">[15]Global!#REF!</definedName>
    <definedName name="other_costs_per_ATK_1988" localSheetId="5">[15]Global!#REF!</definedName>
    <definedName name="other_costs_per_ATK_1988" localSheetId="26">[15]Global!#REF!</definedName>
    <definedName name="other_costs_per_ATK_1988" localSheetId="9">[15]Global!#REF!</definedName>
    <definedName name="other_costs_per_ATK_1988" localSheetId="2">[15]Global!#REF!</definedName>
    <definedName name="other_costs_per_ATK_1988" localSheetId="29">[15]Global!#REF!</definedName>
    <definedName name="other_costs_per_ATK_1988">[15]Global!#REF!</definedName>
    <definedName name="other_costs_per_ATK_1989" localSheetId="4">[15]Global!#REF!</definedName>
    <definedName name="other_costs_per_ATK_1989" localSheetId="16">[15]Global!#REF!</definedName>
    <definedName name="other_costs_per_ATK_1989" localSheetId="23">[15]Global!#REF!</definedName>
    <definedName name="other_costs_per_ATK_1989" localSheetId="5">[15]Global!#REF!</definedName>
    <definedName name="other_costs_per_ATK_1989" localSheetId="26">[15]Global!#REF!</definedName>
    <definedName name="other_costs_per_ATK_1989" localSheetId="9">[15]Global!#REF!</definedName>
    <definedName name="other_costs_per_ATK_1989" localSheetId="2">[15]Global!#REF!</definedName>
    <definedName name="other_costs_per_ATK_1989" localSheetId="29">[15]Global!#REF!</definedName>
    <definedName name="other_costs_per_ATK_1989">[15]Global!#REF!</definedName>
    <definedName name="other_costs_per_ATK_1990" localSheetId="4">[15]Global!#REF!</definedName>
    <definedName name="other_costs_per_ATK_1990" localSheetId="16">[15]Global!#REF!</definedName>
    <definedName name="other_costs_per_ATK_1990" localSheetId="23">[15]Global!#REF!</definedName>
    <definedName name="other_costs_per_ATK_1990" localSheetId="5">[15]Global!#REF!</definedName>
    <definedName name="other_costs_per_ATK_1990" localSheetId="26">[15]Global!#REF!</definedName>
    <definedName name="other_costs_per_ATK_1990" localSheetId="9">[15]Global!#REF!</definedName>
    <definedName name="other_costs_per_ATK_1990" localSheetId="2">[15]Global!#REF!</definedName>
    <definedName name="other_costs_per_ATK_1990" localSheetId="29">[15]Global!#REF!</definedName>
    <definedName name="other_costs_per_ATK_1990">[15]Global!#REF!</definedName>
    <definedName name="other_costs_per_ATK_1991" localSheetId="4">[15]Global!#REF!</definedName>
    <definedName name="other_costs_per_ATK_1991" localSheetId="16">[15]Global!#REF!</definedName>
    <definedName name="other_costs_per_ATK_1991" localSheetId="23">[15]Global!#REF!</definedName>
    <definedName name="other_costs_per_ATK_1991" localSheetId="5">[15]Global!#REF!</definedName>
    <definedName name="other_costs_per_ATK_1991" localSheetId="26">[15]Global!#REF!</definedName>
    <definedName name="other_costs_per_ATK_1991" localSheetId="9">[15]Global!#REF!</definedName>
    <definedName name="other_costs_per_ATK_1991" localSheetId="2">[15]Global!#REF!</definedName>
    <definedName name="other_costs_per_ATK_1991" localSheetId="29">[15]Global!#REF!</definedName>
    <definedName name="other_costs_per_ATK_1991">[15]Global!#REF!</definedName>
    <definedName name="other_costs_per_ATK_1992" localSheetId="4">[15]Global!#REF!</definedName>
    <definedName name="other_costs_per_ATK_1992" localSheetId="16">[15]Global!#REF!</definedName>
    <definedName name="other_costs_per_ATK_1992" localSheetId="23">[15]Global!#REF!</definedName>
    <definedName name="other_costs_per_ATK_1992" localSheetId="5">[15]Global!#REF!</definedName>
    <definedName name="other_costs_per_ATK_1992" localSheetId="26">[15]Global!#REF!</definedName>
    <definedName name="other_costs_per_ATK_1992" localSheetId="9">[15]Global!#REF!</definedName>
    <definedName name="other_costs_per_ATK_1992" localSheetId="2">[15]Global!#REF!</definedName>
    <definedName name="other_costs_per_ATK_1992" localSheetId="29">[15]Global!#REF!</definedName>
    <definedName name="other_costs_per_ATK_1992">[15]Global!#REF!</definedName>
    <definedName name="other_costs_per_ATK_1993" localSheetId="4">[15]Global!#REF!</definedName>
    <definedName name="other_costs_per_ATK_1993" localSheetId="16">[15]Global!#REF!</definedName>
    <definedName name="other_costs_per_ATK_1993" localSheetId="23">[15]Global!#REF!</definedName>
    <definedName name="other_costs_per_ATK_1993" localSheetId="5">[15]Global!#REF!</definedName>
    <definedName name="other_costs_per_ATK_1993" localSheetId="26">[15]Global!#REF!</definedName>
    <definedName name="other_costs_per_ATK_1993" localSheetId="9">[15]Global!#REF!</definedName>
    <definedName name="other_costs_per_ATK_1993" localSheetId="2">[15]Global!#REF!</definedName>
    <definedName name="other_costs_per_ATK_1993" localSheetId="29">[15]Global!#REF!</definedName>
    <definedName name="other_costs_per_ATK_1993">[15]Global!#REF!</definedName>
    <definedName name="other_costs_per_ATK_1994" localSheetId="4">[15]Global!#REF!</definedName>
    <definedName name="other_costs_per_ATK_1994" localSheetId="16">[15]Global!#REF!</definedName>
    <definedName name="other_costs_per_ATK_1994" localSheetId="23">[15]Global!#REF!</definedName>
    <definedName name="other_costs_per_ATK_1994" localSheetId="5">[15]Global!#REF!</definedName>
    <definedName name="other_costs_per_ATK_1994" localSheetId="26">[15]Global!#REF!</definedName>
    <definedName name="other_costs_per_ATK_1994" localSheetId="9">[15]Global!#REF!</definedName>
    <definedName name="other_costs_per_ATK_1994" localSheetId="2">[15]Global!#REF!</definedName>
    <definedName name="other_costs_per_ATK_1994" localSheetId="29">[15]Global!#REF!</definedName>
    <definedName name="other_costs_per_ATK_1994">[15]Global!#REF!</definedName>
    <definedName name="other_costs_per_ATK_1995" localSheetId="4">[15]Global!#REF!</definedName>
    <definedName name="other_costs_per_ATK_1995" localSheetId="16">[15]Global!#REF!</definedName>
    <definedName name="other_costs_per_ATK_1995" localSheetId="23">[15]Global!#REF!</definedName>
    <definedName name="other_costs_per_ATK_1995" localSheetId="5">[15]Global!#REF!</definedName>
    <definedName name="other_costs_per_ATK_1995" localSheetId="26">[15]Global!#REF!</definedName>
    <definedName name="other_costs_per_ATK_1995" localSheetId="9">[15]Global!#REF!</definedName>
    <definedName name="other_costs_per_ATK_1995" localSheetId="2">[15]Global!#REF!</definedName>
    <definedName name="other_costs_per_ATK_1995" localSheetId="29">[15]Global!#REF!</definedName>
    <definedName name="other_costs_per_ATK_1995">[15]Global!#REF!</definedName>
    <definedName name="other_costs_per_ATK_1996" localSheetId="4">[15]Global!#REF!</definedName>
    <definedName name="other_costs_per_ATK_1996" localSheetId="16">[15]Global!#REF!</definedName>
    <definedName name="other_costs_per_ATK_1996" localSheetId="23">[15]Global!#REF!</definedName>
    <definedName name="other_costs_per_ATK_1996" localSheetId="5">[15]Global!#REF!</definedName>
    <definedName name="other_costs_per_ATK_1996" localSheetId="26">[15]Global!#REF!</definedName>
    <definedName name="other_costs_per_ATK_1996" localSheetId="9">[15]Global!#REF!</definedName>
    <definedName name="other_costs_per_ATK_1996" localSheetId="2">[15]Global!#REF!</definedName>
    <definedName name="other_costs_per_ATK_1996" localSheetId="29">[15]Global!#REF!</definedName>
    <definedName name="other_costs_per_ATK_1996">[15]Global!#REF!</definedName>
    <definedName name="other_costs_per_ATK_1997" localSheetId="4">[15]Global!#REF!</definedName>
    <definedName name="other_costs_per_ATK_1997" localSheetId="16">[15]Global!#REF!</definedName>
    <definedName name="other_costs_per_ATK_1997" localSheetId="23">[15]Global!#REF!</definedName>
    <definedName name="other_costs_per_ATK_1997" localSheetId="5">[15]Global!#REF!</definedName>
    <definedName name="other_costs_per_ATK_1997" localSheetId="26">[15]Global!#REF!</definedName>
    <definedName name="other_costs_per_ATK_1997" localSheetId="9">[15]Global!#REF!</definedName>
    <definedName name="other_costs_per_ATK_1997" localSheetId="2">[15]Global!#REF!</definedName>
    <definedName name="other_costs_per_ATK_1997" localSheetId="29">[15]Global!#REF!</definedName>
    <definedName name="other_costs_per_ATK_1997">[15]Global!#REF!</definedName>
    <definedName name="other_costs_per_ATK_1998" localSheetId="4">[15]Global!#REF!</definedName>
    <definedName name="other_costs_per_ATK_1998" localSheetId="16">[15]Global!#REF!</definedName>
    <definedName name="other_costs_per_ATK_1998" localSheetId="23">[15]Global!#REF!</definedName>
    <definedName name="other_costs_per_ATK_1998" localSheetId="5">[15]Global!#REF!</definedName>
    <definedName name="other_costs_per_ATK_1998" localSheetId="26">[15]Global!#REF!</definedName>
    <definedName name="other_costs_per_ATK_1998" localSheetId="9">[15]Global!#REF!</definedName>
    <definedName name="other_costs_per_ATK_1998" localSheetId="2">[15]Global!#REF!</definedName>
    <definedName name="other_costs_per_ATK_1998" localSheetId="29">[15]Global!#REF!</definedName>
    <definedName name="other_costs_per_ATK_1998">[15]Global!#REF!</definedName>
    <definedName name="other_costs_per_ATK_1999" localSheetId="4">[15]Global!#REF!</definedName>
    <definedName name="other_costs_per_ATK_1999" localSheetId="16">[15]Global!#REF!</definedName>
    <definedName name="other_costs_per_ATK_1999" localSheetId="23">[15]Global!#REF!</definedName>
    <definedName name="other_costs_per_ATK_1999" localSheetId="5">[15]Global!#REF!</definedName>
    <definedName name="other_costs_per_ATK_1999" localSheetId="26">[15]Global!#REF!</definedName>
    <definedName name="other_costs_per_ATK_1999" localSheetId="9">[15]Global!#REF!</definedName>
    <definedName name="other_costs_per_ATK_1999" localSheetId="2">[15]Global!#REF!</definedName>
    <definedName name="other_costs_per_ATK_1999" localSheetId="29">[15]Global!#REF!</definedName>
    <definedName name="other_costs_per_ATK_1999">[15]Global!#REF!</definedName>
    <definedName name="other_costs_per_ATK_2000" localSheetId="4">[15]Global!#REF!</definedName>
    <definedName name="other_costs_per_ATK_2000" localSheetId="16">[15]Global!#REF!</definedName>
    <definedName name="other_costs_per_ATK_2000" localSheetId="23">[15]Global!#REF!</definedName>
    <definedName name="other_costs_per_ATK_2000" localSheetId="5">[15]Global!#REF!</definedName>
    <definedName name="other_costs_per_ATK_2000" localSheetId="26">[15]Global!#REF!</definedName>
    <definedName name="other_costs_per_ATK_2000" localSheetId="9">[15]Global!#REF!</definedName>
    <definedName name="other_costs_per_ATK_2000" localSheetId="2">[15]Global!#REF!</definedName>
    <definedName name="other_costs_per_ATK_2000" localSheetId="29">[15]Global!#REF!</definedName>
    <definedName name="other_costs_per_ATK_2000">[15]Global!#REF!</definedName>
    <definedName name="other_costs_per_ATK_2001" localSheetId="4">[15]Global!#REF!</definedName>
    <definedName name="other_costs_per_ATK_2001" localSheetId="16">[15]Global!#REF!</definedName>
    <definedName name="other_costs_per_ATK_2001" localSheetId="23">[15]Global!#REF!</definedName>
    <definedName name="other_costs_per_ATK_2001" localSheetId="5">[15]Global!#REF!</definedName>
    <definedName name="other_costs_per_ATK_2001" localSheetId="26">[15]Global!#REF!</definedName>
    <definedName name="other_costs_per_ATK_2001" localSheetId="9">[15]Global!#REF!</definedName>
    <definedName name="other_costs_per_ATK_2001" localSheetId="2">[15]Global!#REF!</definedName>
    <definedName name="other_costs_per_ATK_2001" localSheetId="29">[15]Global!#REF!</definedName>
    <definedName name="other_costs_per_ATK_2001">[15]Global!#REF!</definedName>
    <definedName name="other_costs_per_ATK_2002" localSheetId="4">[15]Global!#REF!</definedName>
    <definedName name="other_costs_per_ATK_2002" localSheetId="16">[15]Global!#REF!</definedName>
    <definedName name="other_costs_per_ATK_2002" localSheetId="23">[15]Global!#REF!</definedName>
    <definedName name="other_costs_per_ATK_2002" localSheetId="5">[15]Global!#REF!</definedName>
    <definedName name="other_costs_per_ATK_2002" localSheetId="26">[15]Global!#REF!</definedName>
    <definedName name="other_costs_per_ATK_2002" localSheetId="9">[15]Global!#REF!</definedName>
    <definedName name="other_costs_per_ATK_2002" localSheetId="2">[15]Global!#REF!</definedName>
    <definedName name="other_costs_per_ATK_2002" localSheetId="29">[15]Global!#REF!</definedName>
    <definedName name="other_costs_per_ATK_2002">[15]Global!#REF!</definedName>
    <definedName name="other_costs_per_ATK_2003" localSheetId="4">[15]Global!#REF!</definedName>
    <definedName name="other_costs_per_ATK_2003" localSheetId="16">[15]Global!#REF!</definedName>
    <definedName name="other_costs_per_ATK_2003" localSheetId="23">[15]Global!#REF!</definedName>
    <definedName name="other_costs_per_ATK_2003" localSheetId="5">[15]Global!#REF!</definedName>
    <definedName name="other_costs_per_ATK_2003" localSheetId="26">[15]Global!#REF!</definedName>
    <definedName name="other_costs_per_ATK_2003" localSheetId="9">[15]Global!#REF!</definedName>
    <definedName name="other_costs_per_ATK_2003" localSheetId="2">[15]Global!#REF!</definedName>
    <definedName name="other_costs_per_ATK_2003" localSheetId="29">[15]Global!#REF!</definedName>
    <definedName name="other_costs_per_ATK_2003">[15]Global!#REF!</definedName>
    <definedName name="other_costs_per_ATK_2004" localSheetId="4">[15]Global!#REF!</definedName>
    <definedName name="other_costs_per_ATK_2004" localSheetId="16">[15]Global!#REF!</definedName>
    <definedName name="other_costs_per_ATK_2004" localSheetId="23">[15]Global!#REF!</definedName>
    <definedName name="other_costs_per_ATK_2004" localSheetId="5">[15]Global!#REF!</definedName>
    <definedName name="other_costs_per_ATK_2004" localSheetId="26">[15]Global!#REF!</definedName>
    <definedName name="other_costs_per_ATK_2004" localSheetId="9">[15]Global!#REF!</definedName>
    <definedName name="other_costs_per_ATK_2004" localSheetId="2">[15]Global!#REF!</definedName>
    <definedName name="other_costs_per_ATK_2004" localSheetId="29">[15]Global!#REF!</definedName>
    <definedName name="other_costs_per_ATK_2004">[15]Global!#REF!</definedName>
    <definedName name="other_costs_per_ATK_2005" localSheetId="4">[15]Global!#REF!</definedName>
    <definedName name="other_costs_per_ATK_2005" localSheetId="16">[15]Global!#REF!</definedName>
    <definedName name="other_costs_per_ATK_2005" localSheetId="23">[15]Global!#REF!</definedName>
    <definedName name="other_costs_per_ATK_2005" localSheetId="5">[15]Global!#REF!</definedName>
    <definedName name="other_costs_per_ATK_2005" localSheetId="26">[15]Global!#REF!</definedName>
    <definedName name="other_costs_per_ATK_2005" localSheetId="9">[15]Global!#REF!</definedName>
    <definedName name="other_costs_per_ATK_2005" localSheetId="2">[15]Global!#REF!</definedName>
    <definedName name="other_costs_per_ATK_2005" localSheetId="29">[15]Global!#REF!</definedName>
    <definedName name="other_costs_per_ATK_2005">[15]Global!#REF!</definedName>
    <definedName name="other_costs_per_ATK_2006" localSheetId="4">[15]Global!#REF!</definedName>
    <definedName name="other_costs_per_ATK_2006" localSheetId="16">[15]Global!#REF!</definedName>
    <definedName name="other_costs_per_ATK_2006" localSheetId="23">[15]Global!#REF!</definedName>
    <definedName name="other_costs_per_ATK_2006" localSheetId="5">[15]Global!#REF!</definedName>
    <definedName name="other_costs_per_ATK_2006" localSheetId="26">[15]Global!#REF!</definedName>
    <definedName name="other_costs_per_ATK_2006" localSheetId="9">[15]Global!#REF!</definedName>
    <definedName name="other_costs_per_ATK_2006" localSheetId="2">[15]Global!#REF!</definedName>
    <definedName name="other_costs_per_ATK_2006" localSheetId="29">[15]Global!#REF!</definedName>
    <definedName name="other_costs_per_ATK_2006">[15]Global!#REF!</definedName>
    <definedName name="other_costs_per_ATK_2007" localSheetId="4">[15]Global!#REF!</definedName>
    <definedName name="other_costs_per_ATK_2007" localSheetId="16">[15]Global!#REF!</definedName>
    <definedName name="other_costs_per_ATK_2007" localSheetId="23">[15]Global!#REF!</definedName>
    <definedName name="other_costs_per_ATK_2007" localSheetId="5">[15]Global!#REF!</definedName>
    <definedName name="other_costs_per_ATK_2007" localSheetId="26">[15]Global!#REF!</definedName>
    <definedName name="other_costs_per_ATK_2007" localSheetId="9">[15]Global!#REF!</definedName>
    <definedName name="other_costs_per_ATK_2007" localSheetId="2">[15]Global!#REF!</definedName>
    <definedName name="other_costs_per_ATK_2007" localSheetId="29">[15]Global!#REF!</definedName>
    <definedName name="other_costs_per_ATK_2007">[15]Global!#REF!</definedName>
    <definedName name="other_costs_per_ATK_2008" localSheetId="4">[15]Global!#REF!</definedName>
    <definedName name="other_costs_per_ATK_2008" localSheetId="16">[15]Global!#REF!</definedName>
    <definedName name="other_costs_per_ATK_2008" localSheetId="23">[15]Global!#REF!</definedName>
    <definedName name="other_costs_per_ATK_2008" localSheetId="5">[15]Global!#REF!</definedName>
    <definedName name="other_costs_per_ATK_2008" localSheetId="26">[15]Global!#REF!</definedName>
    <definedName name="other_costs_per_ATK_2008" localSheetId="9">[15]Global!#REF!</definedName>
    <definedName name="other_costs_per_ATK_2008" localSheetId="2">[15]Global!#REF!</definedName>
    <definedName name="other_costs_per_ATK_2008" localSheetId="29">[15]Global!#REF!</definedName>
    <definedName name="other_costs_per_ATK_2008">[15]Global!#REF!</definedName>
    <definedName name="other_costs_per_ATK_2009" localSheetId="4">[15]Global!#REF!</definedName>
    <definedName name="other_costs_per_ATK_2009" localSheetId="16">[15]Global!#REF!</definedName>
    <definedName name="other_costs_per_ATK_2009" localSheetId="23">[15]Global!#REF!</definedName>
    <definedName name="other_costs_per_ATK_2009" localSheetId="5">[15]Global!#REF!</definedName>
    <definedName name="other_costs_per_ATK_2009" localSheetId="26">[15]Global!#REF!</definedName>
    <definedName name="other_costs_per_ATK_2009" localSheetId="9">[15]Global!#REF!</definedName>
    <definedName name="other_costs_per_ATK_2009" localSheetId="2">[15]Global!#REF!</definedName>
    <definedName name="other_costs_per_ATK_2009" localSheetId="29">[15]Global!#REF!</definedName>
    <definedName name="other_costs_per_ATK_2009">[15]Global!#REF!</definedName>
    <definedName name="other_costs_per_ATK_2010" localSheetId="4">[15]Global!#REF!</definedName>
    <definedName name="other_costs_per_ATK_2010" localSheetId="16">[15]Global!#REF!</definedName>
    <definedName name="other_costs_per_ATK_2010" localSheetId="23">[15]Global!#REF!</definedName>
    <definedName name="other_costs_per_ATK_2010" localSheetId="5">[15]Global!#REF!</definedName>
    <definedName name="other_costs_per_ATK_2010" localSheetId="26">[15]Global!#REF!</definedName>
    <definedName name="other_costs_per_ATK_2010" localSheetId="9">[15]Global!#REF!</definedName>
    <definedName name="other_costs_per_ATK_2010" localSheetId="2">[15]Global!#REF!</definedName>
    <definedName name="other_costs_per_ATK_2010" localSheetId="29">[15]Global!#REF!</definedName>
    <definedName name="other_costs_per_ATK_2010">[15]Global!#REF!</definedName>
    <definedName name="other_costs_per_ATK_comm" localSheetId="4">[15]Global!#REF!</definedName>
    <definedName name="other_costs_per_ATK_comm" localSheetId="16">[15]Global!#REF!</definedName>
    <definedName name="other_costs_per_ATK_comm" localSheetId="23">[15]Global!#REF!</definedName>
    <definedName name="other_costs_per_ATK_comm" localSheetId="5">[15]Global!#REF!</definedName>
    <definedName name="other_costs_per_ATK_comm" localSheetId="26">[15]Global!#REF!</definedName>
    <definedName name="other_costs_per_ATK_comm" localSheetId="9">[15]Global!#REF!</definedName>
    <definedName name="other_costs_per_ATK_comm" localSheetId="2">[15]Global!#REF!</definedName>
    <definedName name="other_costs_per_ATK_comm" localSheetId="29">[15]Global!#REF!</definedName>
    <definedName name="other_costs_per_ATK_comm">[15]Global!#REF!</definedName>
    <definedName name="other_costs_per_ATM_1985" localSheetId="4">[15]Global!#REF!</definedName>
    <definedName name="other_costs_per_ATM_1985" localSheetId="16">[15]Global!#REF!</definedName>
    <definedName name="other_costs_per_ATM_1985" localSheetId="23">[15]Global!#REF!</definedName>
    <definedName name="other_costs_per_ATM_1985" localSheetId="5">[15]Global!#REF!</definedName>
    <definedName name="other_costs_per_ATM_1985" localSheetId="26">[15]Global!#REF!</definedName>
    <definedName name="other_costs_per_ATM_1985" localSheetId="9">[15]Global!#REF!</definedName>
    <definedName name="other_costs_per_ATM_1985" localSheetId="2">[15]Global!#REF!</definedName>
    <definedName name="other_costs_per_ATM_1985" localSheetId="29">[15]Global!#REF!</definedName>
    <definedName name="other_costs_per_ATM_1985">[15]Global!#REF!</definedName>
    <definedName name="other_costs_per_ATM_1986" localSheetId="4">[15]Global!#REF!</definedName>
    <definedName name="other_costs_per_ATM_1986" localSheetId="16">[15]Global!#REF!</definedName>
    <definedName name="other_costs_per_ATM_1986" localSheetId="23">[15]Global!#REF!</definedName>
    <definedName name="other_costs_per_ATM_1986" localSheetId="5">[15]Global!#REF!</definedName>
    <definedName name="other_costs_per_ATM_1986" localSheetId="26">[15]Global!#REF!</definedName>
    <definedName name="other_costs_per_ATM_1986" localSheetId="9">[15]Global!#REF!</definedName>
    <definedName name="other_costs_per_ATM_1986" localSheetId="2">[15]Global!#REF!</definedName>
    <definedName name="other_costs_per_ATM_1986" localSheetId="29">[15]Global!#REF!</definedName>
    <definedName name="other_costs_per_ATM_1986">[15]Global!#REF!</definedName>
    <definedName name="other_costs_per_ATM_1987" localSheetId="4">[15]Global!#REF!</definedName>
    <definedName name="other_costs_per_ATM_1987" localSheetId="16">[15]Global!#REF!</definedName>
    <definedName name="other_costs_per_ATM_1987" localSheetId="23">[15]Global!#REF!</definedName>
    <definedName name="other_costs_per_ATM_1987" localSheetId="5">[15]Global!#REF!</definedName>
    <definedName name="other_costs_per_ATM_1987" localSheetId="26">[15]Global!#REF!</definedName>
    <definedName name="other_costs_per_ATM_1987" localSheetId="9">[15]Global!#REF!</definedName>
    <definedName name="other_costs_per_ATM_1987" localSheetId="2">[15]Global!#REF!</definedName>
    <definedName name="other_costs_per_ATM_1987" localSheetId="29">[15]Global!#REF!</definedName>
    <definedName name="other_costs_per_ATM_1987">[15]Global!#REF!</definedName>
    <definedName name="other_costs_per_ATM_1988" localSheetId="4">[15]Global!#REF!</definedName>
    <definedName name="other_costs_per_ATM_1988" localSheetId="16">[15]Global!#REF!</definedName>
    <definedName name="other_costs_per_ATM_1988" localSheetId="23">[15]Global!#REF!</definedName>
    <definedName name="other_costs_per_ATM_1988" localSheetId="5">[15]Global!#REF!</definedName>
    <definedName name="other_costs_per_ATM_1988" localSheetId="26">[15]Global!#REF!</definedName>
    <definedName name="other_costs_per_ATM_1988" localSheetId="9">[15]Global!#REF!</definedName>
    <definedName name="other_costs_per_ATM_1988" localSheetId="2">[15]Global!#REF!</definedName>
    <definedName name="other_costs_per_ATM_1988" localSheetId="29">[15]Global!#REF!</definedName>
    <definedName name="other_costs_per_ATM_1988">[15]Global!#REF!</definedName>
    <definedName name="other_costs_per_ATM_1989" localSheetId="4">[15]Global!#REF!</definedName>
    <definedName name="other_costs_per_ATM_1989" localSheetId="16">[15]Global!#REF!</definedName>
    <definedName name="other_costs_per_ATM_1989" localSheetId="23">[15]Global!#REF!</definedName>
    <definedName name="other_costs_per_ATM_1989" localSheetId="5">[15]Global!#REF!</definedName>
    <definedName name="other_costs_per_ATM_1989" localSheetId="26">[15]Global!#REF!</definedName>
    <definedName name="other_costs_per_ATM_1989" localSheetId="9">[15]Global!#REF!</definedName>
    <definedName name="other_costs_per_ATM_1989" localSheetId="2">[15]Global!#REF!</definedName>
    <definedName name="other_costs_per_ATM_1989" localSheetId="29">[15]Global!#REF!</definedName>
    <definedName name="other_costs_per_ATM_1989">[15]Global!#REF!</definedName>
    <definedName name="other_costs_per_ATM_1990" localSheetId="4">[15]Global!#REF!</definedName>
    <definedName name="other_costs_per_ATM_1990" localSheetId="16">[15]Global!#REF!</definedName>
    <definedName name="other_costs_per_ATM_1990" localSheetId="23">[15]Global!#REF!</definedName>
    <definedName name="other_costs_per_ATM_1990" localSheetId="5">[15]Global!#REF!</definedName>
    <definedName name="other_costs_per_ATM_1990" localSheetId="26">[15]Global!#REF!</definedName>
    <definedName name="other_costs_per_ATM_1990" localSheetId="9">[15]Global!#REF!</definedName>
    <definedName name="other_costs_per_ATM_1990" localSheetId="2">[15]Global!#REF!</definedName>
    <definedName name="other_costs_per_ATM_1990" localSheetId="29">[15]Global!#REF!</definedName>
    <definedName name="other_costs_per_ATM_1990">[15]Global!#REF!</definedName>
    <definedName name="other_costs_per_ATM_1991" localSheetId="4">[15]Global!#REF!</definedName>
    <definedName name="other_costs_per_ATM_1991" localSheetId="16">[15]Global!#REF!</definedName>
    <definedName name="other_costs_per_ATM_1991" localSheetId="23">[15]Global!#REF!</definedName>
    <definedName name="other_costs_per_ATM_1991" localSheetId="5">[15]Global!#REF!</definedName>
    <definedName name="other_costs_per_ATM_1991" localSheetId="26">[15]Global!#REF!</definedName>
    <definedName name="other_costs_per_ATM_1991" localSheetId="9">[15]Global!#REF!</definedName>
    <definedName name="other_costs_per_ATM_1991" localSheetId="2">[15]Global!#REF!</definedName>
    <definedName name="other_costs_per_ATM_1991" localSheetId="29">[15]Global!#REF!</definedName>
    <definedName name="other_costs_per_ATM_1991">[15]Global!#REF!</definedName>
    <definedName name="other_costs_per_ATM_1992" localSheetId="4">[15]Global!#REF!</definedName>
    <definedName name="other_costs_per_ATM_1992" localSheetId="16">[15]Global!#REF!</definedName>
    <definedName name="other_costs_per_ATM_1992" localSheetId="23">[15]Global!#REF!</definedName>
    <definedName name="other_costs_per_ATM_1992" localSheetId="5">[15]Global!#REF!</definedName>
    <definedName name="other_costs_per_ATM_1992" localSheetId="26">[15]Global!#REF!</definedName>
    <definedName name="other_costs_per_ATM_1992" localSheetId="9">[15]Global!#REF!</definedName>
    <definedName name="other_costs_per_ATM_1992" localSheetId="2">[15]Global!#REF!</definedName>
    <definedName name="other_costs_per_ATM_1992" localSheetId="29">[15]Global!#REF!</definedName>
    <definedName name="other_costs_per_ATM_1992">[15]Global!#REF!</definedName>
    <definedName name="other_costs_per_ATM_1993" localSheetId="4">[15]Global!#REF!</definedName>
    <definedName name="other_costs_per_ATM_1993" localSheetId="16">[15]Global!#REF!</definedName>
    <definedName name="other_costs_per_ATM_1993" localSheetId="23">[15]Global!#REF!</definedName>
    <definedName name="other_costs_per_ATM_1993" localSheetId="5">[15]Global!#REF!</definedName>
    <definedName name="other_costs_per_ATM_1993" localSheetId="26">[15]Global!#REF!</definedName>
    <definedName name="other_costs_per_ATM_1993" localSheetId="9">[15]Global!#REF!</definedName>
    <definedName name="other_costs_per_ATM_1993" localSheetId="2">[15]Global!#REF!</definedName>
    <definedName name="other_costs_per_ATM_1993" localSheetId="29">[15]Global!#REF!</definedName>
    <definedName name="other_costs_per_ATM_1993">[15]Global!#REF!</definedName>
    <definedName name="other_costs_per_ATM_1994" localSheetId="4">[15]Global!#REF!</definedName>
    <definedName name="other_costs_per_ATM_1994" localSheetId="16">[15]Global!#REF!</definedName>
    <definedName name="other_costs_per_ATM_1994" localSheetId="23">[15]Global!#REF!</definedName>
    <definedName name="other_costs_per_ATM_1994" localSheetId="5">[15]Global!#REF!</definedName>
    <definedName name="other_costs_per_ATM_1994" localSheetId="26">[15]Global!#REF!</definedName>
    <definedName name="other_costs_per_ATM_1994" localSheetId="9">[15]Global!#REF!</definedName>
    <definedName name="other_costs_per_ATM_1994" localSheetId="2">[15]Global!#REF!</definedName>
    <definedName name="other_costs_per_ATM_1994" localSheetId="29">[15]Global!#REF!</definedName>
    <definedName name="other_costs_per_ATM_1994">[15]Global!#REF!</definedName>
    <definedName name="other_costs_per_ATM_1995" localSheetId="4">[15]Global!#REF!</definedName>
    <definedName name="other_costs_per_ATM_1995" localSheetId="16">[15]Global!#REF!</definedName>
    <definedName name="other_costs_per_ATM_1995" localSheetId="23">[15]Global!#REF!</definedName>
    <definedName name="other_costs_per_ATM_1995" localSheetId="5">[15]Global!#REF!</definedName>
    <definedName name="other_costs_per_ATM_1995" localSheetId="26">[15]Global!#REF!</definedName>
    <definedName name="other_costs_per_ATM_1995" localSheetId="9">[15]Global!#REF!</definedName>
    <definedName name="other_costs_per_ATM_1995" localSheetId="2">[15]Global!#REF!</definedName>
    <definedName name="other_costs_per_ATM_1995" localSheetId="29">[15]Global!#REF!</definedName>
    <definedName name="other_costs_per_ATM_1995">[15]Global!#REF!</definedName>
    <definedName name="other_costs_per_ATM_1996" localSheetId="4">[15]Global!#REF!</definedName>
    <definedName name="other_costs_per_ATM_1996" localSheetId="16">[15]Global!#REF!</definedName>
    <definedName name="other_costs_per_ATM_1996" localSheetId="23">[15]Global!#REF!</definedName>
    <definedName name="other_costs_per_ATM_1996" localSheetId="5">[15]Global!#REF!</definedName>
    <definedName name="other_costs_per_ATM_1996" localSheetId="26">[15]Global!#REF!</definedName>
    <definedName name="other_costs_per_ATM_1996" localSheetId="9">[15]Global!#REF!</definedName>
    <definedName name="other_costs_per_ATM_1996" localSheetId="2">[15]Global!#REF!</definedName>
    <definedName name="other_costs_per_ATM_1996" localSheetId="29">[15]Global!#REF!</definedName>
    <definedName name="other_costs_per_ATM_1996">[15]Global!#REF!</definedName>
    <definedName name="other_costs_per_ATM_1997" localSheetId="4">[15]Global!#REF!</definedName>
    <definedName name="other_costs_per_ATM_1997" localSheetId="16">[15]Global!#REF!</definedName>
    <definedName name="other_costs_per_ATM_1997" localSheetId="23">[15]Global!#REF!</definedName>
    <definedName name="other_costs_per_ATM_1997" localSheetId="5">[15]Global!#REF!</definedName>
    <definedName name="other_costs_per_ATM_1997" localSheetId="26">[15]Global!#REF!</definedName>
    <definedName name="other_costs_per_ATM_1997" localSheetId="9">[15]Global!#REF!</definedName>
    <definedName name="other_costs_per_ATM_1997" localSheetId="2">[15]Global!#REF!</definedName>
    <definedName name="other_costs_per_ATM_1997" localSheetId="29">[15]Global!#REF!</definedName>
    <definedName name="other_costs_per_ATM_1997">[15]Global!#REF!</definedName>
    <definedName name="other_costs_per_ATM_1998" localSheetId="4">[15]Global!#REF!</definedName>
    <definedName name="other_costs_per_ATM_1998" localSheetId="16">[15]Global!#REF!</definedName>
    <definedName name="other_costs_per_ATM_1998" localSheetId="23">[15]Global!#REF!</definedName>
    <definedName name="other_costs_per_ATM_1998" localSheetId="5">[15]Global!#REF!</definedName>
    <definedName name="other_costs_per_ATM_1998" localSheetId="26">[15]Global!#REF!</definedName>
    <definedName name="other_costs_per_ATM_1998" localSheetId="9">[15]Global!#REF!</definedName>
    <definedName name="other_costs_per_ATM_1998" localSheetId="2">[15]Global!#REF!</definedName>
    <definedName name="other_costs_per_ATM_1998" localSheetId="29">[15]Global!#REF!</definedName>
    <definedName name="other_costs_per_ATM_1998">[15]Global!#REF!</definedName>
    <definedName name="other_costs_per_ATM_1999" localSheetId="4">[15]Global!#REF!</definedName>
    <definedName name="other_costs_per_ATM_1999" localSheetId="16">[15]Global!#REF!</definedName>
    <definedName name="other_costs_per_ATM_1999" localSheetId="23">[15]Global!#REF!</definedName>
    <definedName name="other_costs_per_ATM_1999" localSheetId="5">[15]Global!#REF!</definedName>
    <definedName name="other_costs_per_ATM_1999" localSheetId="26">[15]Global!#REF!</definedName>
    <definedName name="other_costs_per_ATM_1999" localSheetId="9">[15]Global!#REF!</definedName>
    <definedName name="other_costs_per_ATM_1999" localSheetId="2">[15]Global!#REF!</definedName>
    <definedName name="other_costs_per_ATM_1999" localSheetId="29">[15]Global!#REF!</definedName>
    <definedName name="other_costs_per_ATM_1999">[15]Global!#REF!</definedName>
    <definedName name="other_costs_per_ATM_2000" localSheetId="4">[15]Global!#REF!</definedName>
    <definedName name="other_costs_per_ATM_2000" localSheetId="16">[15]Global!#REF!</definedName>
    <definedName name="other_costs_per_ATM_2000" localSheetId="23">[15]Global!#REF!</definedName>
    <definedName name="other_costs_per_ATM_2000" localSheetId="5">[15]Global!#REF!</definedName>
    <definedName name="other_costs_per_ATM_2000" localSheetId="26">[15]Global!#REF!</definedName>
    <definedName name="other_costs_per_ATM_2000" localSheetId="9">[15]Global!#REF!</definedName>
    <definedName name="other_costs_per_ATM_2000" localSheetId="2">[15]Global!#REF!</definedName>
    <definedName name="other_costs_per_ATM_2000" localSheetId="29">[15]Global!#REF!</definedName>
    <definedName name="other_costs_per_ATM_2000">[15]Global!#REF!</definedName>
    <definedName name="other_costs_per_ATM_2001" localSheetId="4">[15]Global!#REF!</definedName>
    <definedName name="other_costs_per_ATM_2001" localSheetId="16">[15]Global!#REF!</definedName>
    <definedName name="other_costs_per_ATM_2001" localSheetId="23">[15]Global!#REF!</definedName>
    <definedName name="other_costs_per_ATM_2001" localSheetId="5">[15]Global!#REF!</definedName>
    <definedName name="other_costs_per_ATM_2001" localSheetId="26">[15]Global!#REF!</definedName>
    <definedName name="other_costs_per_ATM_2001" localSheetId="9">[15]Global!#REF!</definedName>
    <definedName name="other_costs_per_ATM_2001" localSheetId="2">[15]Global!#REF!</definedName>
    <definedName name="other_costs_per_ATM_2001" localSheetId="29">[15]Global!#REF!</definedName>
    <definedName name="other_costs_per_ATM_2001">[15]Global!#REF!</definedName>
    <definedName name="other_costs_per_ATM_2002" localSheetId="4">[15]Global!#REF!</definedName>
    <definedName name="other_costs_per_ATM_2002" localSheetId="16">[15]Global!#REF!</definedName>
    <definedName name="other_costs_per_ATM_2002" localSheetId="23">[15]Global!#REF!</definedName>
    <definedName name="other_costs_per_ATM_2002" localSheetId="5">[15]Global!#REF!</definedName>
    <definedName name="other_costs_per_ATM_2002" localSheetId="26">[15]Global!#REF!</definedName>
    <definedName name="other_costs_per_ATM_2002" localSheetId="9">[15]Global!#REF!</definedName>
    <definedName name="other_costs_per_ATM_2002" localSheetId="2">[15]Global!#REF!</definedName>
    <definedName name="other_costs_per_ATM_2002" localSheetId="29">[15]Global!#REF!</definedName>
    <definedName name="other_costs_per_ATM_2002">[15]Global!#REF!</definedName>
    <definedName name="other_costs_per_ATM_2003" localSheetId="4">[15]Global!#REF!</definedName>
    <definedName name="other_costs_per_ATM_2003" localSheetId="16">[15]Global!#REF!</definedName>
    <definedName name="other_costs_per_ATM_2003" localSheetId="23">[15]Global!#REF!</definedName>
    <definedName name="other_costs_per_ATM_2003" localSheetId="5">[15]Global!#REF!</definedName>
    <definedName name="other_costs_per_ATM_2003" localSheetId="26">[15]Global!#REF!</definedName>
    <definedName name="other_costs_per_ATM_2003" localSheetId="9">[15]Global!#REF!</definedName>
    <definedName name="other_costs_per_ATM_2003" localSheetId="2">[15]Global!#REF!</definedName>
    <definedName name="other_costs_per_ATM_2003" localSheetId="29">[15]Global!#REF!</definedName>
    <definedName name="other_costs_per_ATM_2003">[15]Global!#REF!</definedName>
    <definedName name="other_costs_per_ATM_2004" localSheetId="4">[15]Global!#REF!</definedName>
    <definedName name="other_costs_per_ATM_2004" localSheetId="16">[15]Global!#REF!</definedName>
    <definedName name="other_costs_per_ATM_2004" localSheetId="23">[15]Global!#REF!</definedName>
    <definedName name="other_costs_per_ATM_2004" localSheetId="5">[15]Global!#REF!</definedName>
    <definedName name="other_costs_per_ATM_2004" localSheetId="26">[15]Global!#REF!</definedName>
    <definedName name="other_costs_per_ATM_2004" localSheetId="9">[15]Global!#REF!</definedName>
    <definedName name="other_costs_per_ATM_2004" localSheetId="2">[15]Global!#REF!</definedName>
    <definedName name="other_costs_per_ATM_2004" localSheetId="29">[15]Global!#REF!</definedName>
    <definedName name="other_costs_per_ATM_2004">[15]Global!#REF!</definedName>
    <definedName name="other_costs_per_ATM_2005" localSheetId="4">[15]Global!#REF!</definedName>
    <definedName name="other_costs_per_ATM_2005" localSheetId="16">[15]Global!#REF!</definedName>
    <definedName name="other_costs_per_ATM_2005" localSheetId="23">[15]Global!#REF!</definedName>
    <definedName name="other_costs_per_ATM_2005" localSheetId="5">[15]Global!#REF!</definedName>
    <definedName name="other_costs_per_ATM_2005" localSheetId="26">[15]Global!#REF!</definedName>
    <definedName name="other_costs_per_ATM_2005" localSheetId="9">[15]Global!#REF!</definedName>
    <definedName name="other_costs_per_ATM_2005" localSheetId="2">[15]Global!#REF!</definedName>
    <definedName name="other_costs_per_ATM_2005" localSheetId="29">[15]Global!#REF!</definedName>
    <definedName name="other_costs_per_ATM_2005">[15]Global!#REF!</definedName>
    <definedName name="other_costs_per_ATM_2006" localSheetId="4">[15]Global!#REF!</definedName>
    <definedName name="other_costs_per_ATM_2006" localSheetId="16">[15]Global!#REF!</definedName>
    <definedName name="other_costs_per_ATM_2006" localSheetId="23">[15]Global!#REF!</definedName>
    <definedName name="other_costs_per_ATM_2006" localSheetId="5">[15]Global!#REF!</definedName>
    <definedName name="other_costs_per_ATM_2006" localSheetId="26">[15]Global!#REF!</definedName>
    <definedName name="other_costs_per_ATM_2006" localSheetId="9">[15]Global!#REF!</definedName>
    <definedName name="other_costs_per_ATM_2006" localSheetId="2">[15]Global!#REF!</definedName>
    <definedName name="other_costs_per_ATM_2006" localSheetId="29">[15]Global!#REF!</definedName>
    <definedName name="other_costs_per_ATM_2006">[15]Global!#REF!</definedName>
    <definedName name="other_costs_per_ATM_2007" localSheetId="4">[15]Global!#REF!</definedName>
    <definedName name="other_costs_per_ATM_2007" localSheetId="16">[15]Global!#REF!</definedName>
    <definedName name="other_costs_per_ATM_2007" localSheetId="23">[15]Global!#REF!</definedName>
    <definedName name="other_costs_per_ATM_2007" localSheetId="5">[15]Global!#REF!</definedName>
    <definedName name="other_costs_per_ATM_2007" localSheetId="26">[15]Global!#REF!</definedName>
    <definedName name="other_costs_per_ATM_2007" localSheetId="9">[15]Global!#REF!</definedName>
    <definedName name="other_costs_per_ATM_2007" localSheetId="2">[15]Global!#REF!</definedName>
    <definedName name="other_costs_per_ATM_2007" localSheetId="29">[15]Global!#REF!</definedName>
    <definedName name="other_costs_per_ATM_2007">[15]Global!#REF!</definedName>
    <definedName name="other_costs_per_ATM_2008" localSheetId="4">[15]Global!#REF!</definedName>
    <definedName name="other_costs_per_ATM_2008" localSheetId="16">[15]Global!#REF!</definedName>
    <definedName name="other_costs_per_ATM_2008" localSheetId="23">[15]Global!#REF!</definedName>
    <definedName name="other_costs_per_ATM_2008" localSheetId="5">[15]Global!#REF!</definedName>
    <definedName name="other_costs_per_ATM_2008" localSheetId="26">[15]Global!#REF!</definedName>
    <definedName name="other_costs_per_ATM_2008" localSheetId="9">[15]Global!#REF!</definedName>
    <definedName name="other_costs_per_ATM_2008" localSheetId="2">[15]Global!#REF!</definedName>
    <definedName name="other_costs_per_ATM_2008" localSheetId="29">[15]Global!#REF!</definedName>
    <definedName name="other_costs_per_ATM_2008">[15]Global!#REF!</definedName>
    <definedName name="other_costs_per_ATM_2009" localSheetId="4">[15]Global!#REF!</definedName>
    <definedName name="other_costs_per_ATM_2009" localSheetId="16">[15]Global!#REF!</definedName>
    <definedName name="other_costs_per_ATM_2009" localSheetId="23">[15]Global!#REF!</definedName>
    <definedName name="other_costs_per_ATM_2009" localSheetId="5">[15]Global!#REF!</definedName>
    <definedName name="other_costs_per_ATM_2009" localSheetId="26">[15]Global!#REF!</definedName>
    <definedName name="other_costs_per_ATM_2009" localSheetId="9">[15]Global!#REF!</definedName>
    <definedName name="other_costs_per_ATM_2009" localSheetId="2">[15]Global!#REF!</definedName>
    <definedName name="other_costs_per_ATM_2009" localSheetId="29">[15]Global!#REF!</definedName>
    <definedName name="other_costs_per_ATM_2009">[15]Global!#REF!</definedName>
    <definedName name="other_costs_per_ATM_2010" localSheetId="4">[15]Global!#REF!</definedName>
    <definedName name="other_costs_per_ATM_2010" localSheetId="16">[15]Global!#REF!</definedName>
    <definedName name="other_costs_per_ATM_2010" localSheetId="23">[15]Global!#REF!</definedName>
    <definedName name="other_costs_per_ATM_2010" localSheetId="5">[15]Global!#REF!</definedName>
    <definedName name="other_costs_per_ATM_2010" localSheetId="26">[15]Global!#REF!</definedName>
    <definedName name="other_costs_per_ATM_2010" localSheetId="9">[15]Global!#REF!</definedName>
    <definedName name="other_costs_per_ATM_2010" localSheetId="2">[15]Global!#REF!</definedName>
    <definedName name="other_costs_per_ATM_2010" localSheetId="29">[15]Global!#REF!</definedName>
    <definedName name="other_costs_per_ATM_2010">[15]Global!#REF!</definedName>
    <definedName name="other_costs_per_ATM_comm" localSheetId="4">[15]Global!#REF!</definedName>
    <definedName name="other_costs_per_ATM_comm" localSheetId="16">[15]Global!#REF!</definedName>
    <definedName name="other_costs_per_ATM_comm" localSheetId="23">[15]Global!#REF!</definedName>
    <definedName name="other_costs_per_ATM_comm" localSheetId="5">[15]Global!#REF!</definedName>
    <definedName name="other_costs_per_ATM_comm" localSheetId="26">[15]Global!#REF!</definedName>
    <definedName name="other_costs_per_ATM_comm" localSheetId="9">[15]Global!#REF!</definedName>
    <definedName name="other_costs_per_ATM_comm" localSheetId="2">[15]Global!#REF!</definedName>
    <definedName name="other_costs_per_ATM_comm" localSheetId="29">[15]Global!#REF!</definedName>
    <definedName name="other_costs_per_ATM_comm">[15]Global!#REF!</definedName>
    <definedName name="Other_Creditors" localSheetId="4">#REF!</definedName>
    <definedName name="Other_Creditors" localSheetId="16">#REF!</definedName>
    <definedName name="Other_Creditors" localSheetId="23">#REF!</definedName>
    <definedName name="Other_Creditors" localSheetId="5">#REF!</definedName>
    <definedName name="Other_Creditors" localSheetId="26">#REF!</definedName>
    <definedName name="Other_Creditors" localSheetId="9">#REF!</definedName>
    <definedName name="Other_Creditors" localSheetId="2">#REF!</definedName>
    <definedName name="Other_Creditors" localSheetId="29">#REF!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6">'[8]Invested capital_VDF'!#REF!</definedName>
    <definedName name="Other_dividends" localSheetId="23">'[8]Invested capital_VDF'!#REF!</definedName>
    <definedName name="Other_dividends" localSheetId="5">'[8]Invested capital_VDF'!#REF!</definedName>
    <definedName name="Other_dividends" localSheetId="26">'[8]Invested capital_VDF'!#REF!</definedName>
    <definedName name="Other_dividends" localSheetId="9">'[8]Invested capital_VDF'!#REF!</definedName>
    <definedName name="Other_dividends" localSheetId="2">'[8]Invested capital_VDF'!#REF!</definedName>
    <definedName name="Other_dividends" localSheetId="29">'[8]Invested capital_VDF'!#REF!</definedName>
    <definedName name="Other_dividends">'[8]Invested capital_VDF'!#REF!</definedName>
    <definedName name="Other_Europe" localSheetId="4">#REF!</definedName>
    <definedName name="Other_Europe" localSheetId="16">#REF!</definedName>
    <definedName name="Other_Europe" localSheetId="23">#REF!</definedName>
    <definedName name="Other_Europe" localSheetId="5">#REF!</definedName>
    <definedName name="Other_Europe" localSheetId="26">#REF!</definedName>
    <definedName name="Other_Europe" localSheetId="9">#REF!</definedName>
    <definedName name="Other_Europe" localSheetId="2">#REF!</definedName>
    <definedName name="Other_Europe" localSheetId="29">#REF!</definedName>
    <definedName name="Other_Europe">#REF!</definedName>
    <definedName name="Other_Europe_Sales" localSheetId="4">#REF!</definedName>
    <definedName name="Other_Europe_Sales" localSheetId="16">#REF!</definedName>
    <definedName name="Other_Europe_Sales" localSheetId="23">#REF!</definedName>
    <definedName name="Other_Europe_Sales" localSheetId="5">#REF!</definedName>
    <definedName name="Other_Europe_Sales" localSheetId="26">#REF!</definedName>
    <definedName name="Other_Europe_Sales" localSheetId="9">#REF!</definedName>
    <definedName name="Other_Europe_Sales" localSheetId="2">#REF!</definedName>
    <definedName name="Other_Europe_Sales" localSheetId="29">#REF!</definedName>
    <definedName name="Other_Europe_Sales">#REF!</definedName>
    <definedName name="Other_Europe_w" localSheetId="4">#REF!</definedName>
    <definedName name="Other_Europe_w" localSheetId="16">#REF!</definedName>
    <definedName name="Other_Europe_w" localSheetId="23">#REF!</definedName>
    <definedName name="Other_Europe_w" localSheetId="5">#REF!</definedName>
    <definedName name="Other_Europe_w" localSheetId="26">#REF!</definedName>
    <definedName name="Other_Europe_w" localSheetId="9">#REF!</definedName>
    <definedName name="Other_Europe_w" localSheetId="2">#REF!</definedName>
    <definedName name="Other_Europe_w" localSheetId="29">#REF!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6">#REF!</definedName>
    <definedName name="Other_Financial_Assets" localSheetId="23">#REF!</definedName>
    <definedName name="Other_Financial_Assets" localSheetId="5">#REF!</definedName>
    <definedName name="Other_Financial_Assets" localSheetId="26">#REF!</definedName>
    <definedName name="Other_Financial_Assets" localSheetId="9">#REF!</definedName>
    <definedName name="Other_Financial_Assets" localSheetId="2">#REF!</definedName>
    <definedName name="Other_Financial_Assets" localSheetId="29">#REF!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6">#REF!</definedName>
    <definedName name="Other_Intangibles" localSheetId="23">#REF!</definedName>
    <definedName name="Other_Intangibles" localSheetId="5">#REF!</definedName>
    <definedName name="Other_Intangibles" localSheetId="26">#REF!</definedName>
    <definedName name="Other_Intangibles" localSheetId="9">#REF!</definedName>
    <definedName name="Other_Intangibles" localSheetId="2">#REF!</definedName>
    <definedName name="Other_Intangibles" localSheetId="29">#REF!</definedName>
    <definedName name="Other_Intangibles">#REF!</definedName>
    <definedName name="Other_investments" localSheetId="4">#REF!</definedName>
    <definedName name="Other_investments" localSheetId="16">#REF!</definedName>
    <definedName name="Other_investments" localSheetId="23">#REF!</definedName>
    <definedName name="Other_investments" localSheetId="5">#REF!</definedName>
    <definedName name="Other_investments" localSheetId="26">#REF!</definedName>
    <definedName name="Other_investments" localSheetId="9">#REF!</definedName>
    <definedName name="Other_investments" localSheetId="2">#REF!</definedName>
    <definedName name="Other_investments" localSheetId="29">#REF!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6">#REF!</definedName>
    <definedName name="Other_long_term_liabilities" localSheetId="23">#REF!</definedName>
    <definedName name="Other_long_term_liabilities" localSheetId="5">#REF!</definedName>
    <definedName name="Other_long_term_liabilities" localSheetId="26">#REF!</definedName>
    <definedName name="Other_long_term_liabilities" localSheetId="9">#REF!</definedName>
    <definedName name="Other_long_term_liabilities" localSheetId="2">#REF!</definedName>
    <definedName name="Other_long_term_liabilities" localSheetId="29">#REF!</definedName>
    <definedName name="Other_long_term_liabilities">#REF!</definedName>
    <definedName name="Other_LT_assets" localSheetId="4">#REF!</definedName>
    <definedName name="Other_LT_assets" localSheetId="16">#REF!</definedName>
    <definedName name="Other_LT_assets" localSheetId="23">#REF!</definedName>
    <definedName name="Other_LT_assets" localSheetId="5">#REF!</definedName>
    <definedName name="Other_LT_assets" localSheetId="26">#REF!</definedName>
    <definedName name="Other_LT_assets" localSheetId="9">#REF!</definedName>
    <definedName name="Other_LT_assets" localSheetId="2">#REF!</definedName>
    <definedName name="Other_LT_assets" localSheetId="29">#REF!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6">#REF!</definedName>
    <definedName name="Other_Provisions" localSheetId="23">#REF!</definedName>
    <definedName name="Other_Provisions" localSheetId="5">#REF!</definedName>
    <definedName name="Other_Provisions" localSheetId="26">#REF!</definedName>
    <definedName name="Other_Provisions" localSheetId="9">#REF!</definedName>
    <definedName name="Other_Provisions" localSheetId="2">#REF!</definedName>
    <definedName name="Other_Provisions" localSheetId="29">#REF!</definedName>
    <definedName name="Other_Provisions">#REF!</definedName>
    <definedName name="Other_reserves">'[8]Invested capital_VDF'!$C$11:$AZ$11</definedName>
    <definedName name="Other_Segment_Revenues" localSheetId="4">[8]NOPAT_VDF!#REF!</definedName>
    <definedName name="Other_Segment_Revenues" localSheetId="16">[8]NOPAT_VDF!#REF!</definedName>
    <definedName name="Other_Segment_Revenues" localSheetId="23">[8]NOPAT_VDF!#REF!</definedName>
    <definedName name="Other_Segment_Revenues" localSheetId="5">[8]NOPAT_VDF!#REF!</definedName>
    <definedName name="Other_Segment_Revenues" localSheetId="26">[8]NOPAT_VDF!#REF!</definedName>
    <definedName name="Other_Segment_Revenues" localSheetId="9">[8]NOPAT_VDF!#REF!</definedName>
    <definedName name="Other_Segment_Revenues" localSheetId="2">[8]NOPAT_VDF!#REF!</definedName>
    <definedName name="Other_Segment_Revenues" localSheetId="29">[8]NOPAT_VDF!#REF!</definedName>
    <definedName name="Other_Segment_Revenues">[8]NOPAT_VDF!#REF!</definedName>
    <definedName name="Other_ST_Debt">'[8]Invested capital_VDF'!$C$56:$AZ$56</definedName>
    <definedName name="Other_Taxes" localSheetId="4">#REF!</definedName>
    <definedName name="Other_Taxes" localSheetId="16">#REF!</definedName>
    <definedName name="Other_Taxes" localSheetId="23">#REF!</definedName>
    <definedName name="Other_Taxes" localSheetId="5">#REF!</definedName>
    <definedName name="Other_Taxes" localSheetId="26">#REF!</definedName>
    <definedName name="Other_Taxes" localSheetId="9">#REF!</definedName>
    <definedName name="Other_Taxes" localSheetId="2">#REF!</definedName>
    <definedName name="Other_Taxes" localSheetId="29">#REF!</definedName>
    <definedName name="Other_Taxes">#REF!</definedName>
    <definedName name="OthFinInc" localSheetId="4">#REF!</definedName>
    <definedName name="OthFinInc" localSheetId="16">#REF!</definedName>
    <definedName name="OthFinInc" localSheetId="23">#REF!</definedName>
    <definedName name="OthFinInc" localSheetId="5">#REF!</definedName>
    <definedName name="OthFinInc" localSheetId="26">#REF!</definedName>
    <definedName name="OthFinInc" localSheetId="9">#REF!</definedName>
    <definedName name="OthFinInc" localSheetId="2">#REF!</definedName>
    <definedName name="OthFinInc" localSheetId="29">#REF!</definedName>
    <definedName name="OthFinInc">#REF!</definedName>
    <definedName name="output">#N/A</definedName>
    <definedName name="p_00" localSheetId="4">#REF!</definedName>
    <definedName name="p_00" localSheetId="16">#REF!</definedName>
    <definedName name="p_00" localSheetId="23">#REF!</definedName>
    <definedName name="p_00" localSheetId="5">#REF!</definedName>
    <definedName name="p_00" localSheetId="26">#REF!</definedName>
    <definedName name="p_00" localSheetId="9">#REF!</definedName>
    <definedName name="p_00" localSheetId="2">#REF!</definedName>
    <definedName name="p_00" localSheetId="29">#REF!</definedName>
    <definedName name="p_00">#REF!</definedName>
    <definedName name="p_01" localSheetId="4">#REF!</definedName>
    <definedName name="p_01" localSheetId="16">#REF!</definedName>
    <definedName name="p_01" localSheetId="23">#REF!</definedName>
    <definedName name="p_01" localSheetId="5">#REF!</definedName>
    <definedName name="p_01" localSheetId="26">#REF!</definedName>
    <definedName name="p_01" localSheetId="9">#REF!</definedName>
    <definedName name="p_01" localSheetId="2">#REF!</definedName>
    <definedName name="p_01" localSheetId="29">#REF!</definedName>
    <definedName name="p_01">#REF!</definedName>
    <definedName name="p_02" localSheetId="4">#REF!</definedName>
    <definedName name="p_02" localSheetId="16">#REF!</definedName>
    <definedName name="p_02" localSheetId="23">#REF!</definedName>
    <definedName name="p_02" localSheetId="5">#REF!</definedName>
    <definedName name="p_02" localSheetId="26">#REF!</definedName>
    <definedName name="p_02" localSheetId="9">#REF!</definedName>
    <definedName name="p_02" localSheetId="2">#REF!</definedName>
    <definedName name="p_02" localSheetId="29">#REF!</definedName>
    <definedName name="p_02">#REF!</definedName>
    <definedName name="p_03">[1]CASINO2!$W$642</definedName>
    <definedName name="p_99" localSheetId="4">#REF!</definedName>
    <definedName name="p_99" localSheetId="16">#REF!</definedName>
    <definedName name="p_99" localSheetId="23">#REF!</definedName>
    <definedName name="p_99" localSheetId="5">#REF!</definedName>
    <definedName name="p_99" localSheetId="26">#REF!</definedName>
    <definedName name="p_99" localSheetId="9">#REF!</definedName>
    <definedName name="p_99" localSheetId="2">#REF!</definedName>
    <definedName name="p_99" localSheetId="29">#REF!</definedName>
    <definedName name="p_99">#REF!</definedName>
    <definedName name="P_A" localSheetId="4">[27]FREUDSTD!#REF!</definedName>
    <definedName name="P_A" localSheetId="16">[27]FREUDSTD!#REF!</definedName>
    <definedName name="P_A" localSheetId="23">[27]FREUDSTD!#REF!</definedName>
    <definedName name="P_A" localSheetId="5">[27]FREUDSTD!#REF!</definedName>
    <definedName name="P_A" localSheetId="26">[27]FREUDSTD!#REF!</definedName>
    <definedName name="P_A" localSheetId="9">[27]FREUDSTD!#REF!</definedName>
    <definedName name="P_A" localSheetId="2">[27]FREUDSTD!#REF!</definedName>
    <definedName name="P_A" localSheetId="29">[27]FREUDSTD!#REF!</definedName>
    <definedName name="P_A">[27]FREUDSTD!#REF!</definedName>
    <definedName name="p_ceps" localSheetId="4">'[3]DCF old'!#REF!</definedName>
    <definedName name="p_ceps" localSheetId="16">'[3]DCF old'!#REF!</definedName>
    <definedName name="p_ceps" localSheetId="23">'[3]DCF old'!#REF!</definedName>
    <definedName name="p_ceps" localSheetId="5">'[3]DCF old'!#REF!</definedName>
    <definedName name="p_ceps" localSheetId="26">'[3]DCF old'!#REF!</definedName>
    <definedName name="p_ceps" localSheetId="9">'[3]DCF old'!#REF!</definedName>
    <definedName name="p_ceps" localSheetId="2">'[3]DCF old'!#REF!</definedName>
    <definedName name="p_ceps" localSheetId="29">'[3]DCF old'!#REF!</definedName>
    <definedName name="p_ceps">'[3]DCF old'!#REF!</definedName>
    <definedName name="p_ebit" localSheetId="4">'[3]DCF old'!#REF!</definedName>
    <definedName name="p_ebit" localSheetId="16">'[3]DCF old'!#REF!</definedName>
    <definedName name="p_ebit" localSheetId="23">'[3]DCF old'!#REF!</definedName>
    <definedName name="p_ebit" localSheetId="5">'[3]DCF old'!#REF!</definedName>
    <definedName name="p_ebit" localSheetId="26">'[3]DCF old'!#REF!</definedName>
    <definedName name="p_ebit" localSheetId="9">'[3]DCF old'!#REF!</definedName>
    <definedName name="p_ebit" localSheetId="2">'[3]DCF old'!#REF!</definedName>
    <definedName name="p_ebit" localSheetId="29">'[3]DCF old'!#REF!</definedName>
    <definedName name="p_ebit">'[3]DCF old'!#REF!</definedName>
    <definedName name="p_fcf" localSheetId="4">'[3]DCF old'!#REF!</definedName>
    <definedName name="p_fcf" localSheetId="16">'[3]DCF old'!#REF!</definedName>
    <definedName name="p_fcf" localSheetId="23">'[3]DCF old'!#REF!</definedName>
    <definedName name="p_fcf" localSheetId="5">'[3]DCF old'!#REF!</definedName>
    <definedName name="p_fcf" localSheetId="26">'[3]DCF old'!#REF!</definedName>
    <definedName name="p_fcf" localSheetId="9">'[3]DCF old'!#REF!</definedName>
    <definedName name="p_fcf" localSheetId="2">'[3]DCF old'!#REF!</definedName>
    <definedName name="p_fcf" localSheetId="29">'[3]DCF old'!#REF!</definedName>
    <definedName name="p_fcf">'[3]DCF old'!#REF!</definedName>
    <definedName name="P_L">'[28]P&amp;L'!$A$1:$P$45</definedName>
    <definedName name="p_latest">'[3]DCF old'!$C$23</definedName>
    <definedName name="p_sale" localSheetId="4">'[3]DCF old'!#REF!</definedName>
    <definedName name="p_sale" localSheetId="16">'[3]DCF old'!#REF!</definedName>
    <definedName name="p_sale" localSheetId="23">'[3]DCF old'!#REF!</definedName>
    <definedName name="p_sale" localSheetId="5">'[3]DCF old'!#REF!</definedName>
    <definedName name="p_sale" localSheetId="26">'[3]DCF old'!#REF!</definedName>
    <definedName name="p_sale" localSheetId="9">'[3]DCF old'!#REF!</definedName>
    <definedName name="p_sale" localSheetId="2">'[3]DCF old'!#REF!</definedName>
    <definedName name="p_sale" localSheetId="29">'[3]DCF old'!#REF!</definedName>
    <definedName name="p_sale">'[3]DCF old'!#REF!</definedName>
    <definedName name="p_yearend" localSheetId="4">'[3]DCF old'!#REF!</definedName>
    <definedName name="p_yearend" localSheetId="16">'[3]DCF old'!#REF!</definedName>
    <definedName name="p_yearend" localSheetId="23">'[3]DCF old'!#REF!</definedName>
    <definedName name="p_yearend" localSheetId="5">'[3]DCF old'!#REF!</definedName>
    <definedName name="p_yearend" localSheetId="26">'[3]DCF old'!#REF!</definedName>
    <definedName name="p_yearend" localSheetId="9">'[3]DCF old'!#REF!</definedName>
    <definedName name="p_yearend" localSheetId="2">'[3]DCF old'!#REF!</definedName>
    <definedName name="p_yearend" localSheetId="29">'[3]DCF old'!#REF!</definedName>
    <definedName name="p_yearend">'[3]DCF old'!#REF!</definedName>
    <definedName name="P1_PARA" localSheetId="4">#REF!</definedName>
    <definedName name="P1_PARA" localSheetId="16">#REF!</definedName>
    <definedName name="P1_PARA" localSheetId="23">#REF!</definedName>
    <definedName name="P1_PARA" localSheetId="5">#REF!</definedName>
    <definedName name="P1_PARA" localSheetId="26">#REF!</definedName>
    <definedName name="P1_PARA" localSheetId="9">#REF!</definedName>
    <definedName name="P1_PARA" localSheetId="2">#REF!</definedName>
    <definedName name="P1_PARA" localSheetId="29">#REF!</definedName>
    <definedName name="P1_PARA">#REF!</definedName>
    <definedName name="p12h" localSheetId="4">'[3]DCF old'!#REF!</definedName>
    <definedName name="p12h" localSheetId="16">'[3]DCF old'!#REF!</definedName>
    <definedName name="p12h" localSheetId="23">'[3]DCF old'!#REF!</definedName>
    <definedName name="p12h" localSheetId="5">'[3]DCF old'!#REF!</definedName>
    <definedName name="p12h" localSheetId="26">'[3]DCF old'!#REF!</definedName>
    <definedName name="p12h" localSheetId="9">'[3]DCF old'!#REF!</definedName>
    <definedName name="p12h" localSheetId="2">'[3]DCF old'!#REF!</definedName>
    <definedName name="p12h" localSheetId="29">'[3]DCF old'!#REF!</definedName>
    <definedName name="p12h">'[3]DCF old'!#REF!</definedName>
    <definedName name="p12l" localSheetId="4">'[3]DCF old'!#REF!</definedName>
    <definedName name="p12l" localSheetId="16">'[3]DCF old'!#REF!</definedName>
    <definedName name="p12l" localSheetId="23">'[3]DCF old'!#REF!</definedName>
    <definedName name="p12l" localSheetId="5">'[3]DCF old'!#REF!</definedName>
    <definedName name="p12l" localSheetId="26">'[3]DCF old'!#REF!</definedName>
    <definedName name="p12l" localSheetId="9">'[3]DCF old'!#REF!</definedName>
    <definedName name="p12l" localSheetId="2">'[3]DCF old'!#REF!</definedName>
    <definedName name="p12l" localSheetId="29">'[3]DCF old'!#REF!</definedName>
    <definedName name="p12l">'[3]DCF old'!#REF!</definedName>
    <definedName name="P1LABEL" localSheetId="4">#REF!</definedName>
    <definedName name="P1LABEL" localSheetId="16">#REF!</definedName>
    <definedName name="P1LABEL" localSheetId="23">#REF!</definedName>
    <definedName name="P1LABEL" localSheetId="5">#REF!</definedName>
    <definedName name="P1LABEL" localSheetId="26">#REF!</definedName>
    <definedName name="P1LABEL" localSheetId="9">#REF!</definedName>
    <definedName name="P1LABEL" localSheetId="2">#REF!</definedName>
    <definedName name="P1LABEL" localSheetId="29">#REF!</definedName>
    <definedName name="P1LABEL">#REF!</definedName>
    <definedName name="PAGE1" localSheetId="4">#REF!</definedName>
    <definedName name="PAGE1" localSheetId="16">#REF!</definedName>
    <definedName name="PAGE1" localSheetId="23">#REF!</definedName>
    <definedName name="PAGE1" localSheetId="5">#REF!</definedName>
    <definedName name="PAGE1" localSheetId="26">#REF!</definedName>
    <definedName name="PAGE1" localSheetId="9">#REF!</definedName>
    <definedName name="PAGE1" localSheetId="2">#REF!</definedName>
    <definedName name="PAGE1" localSheetId="29">#REF!</definedName>
    <definedName name="PAGE1">#REF!</definedName>
    <definedName name="Page3" localSheetId="4">#REF!</definedName>
    <definedName name="Page3" localSheetId="16">#REF!</definedName>
    <definedName name="Page3" localSheetId="23">#REF!</definedName>
    <definedName name="Page3" localSheetId="5">#REF!</definedName>
    <definedName name="Page3" localSheetId="26">#REF!</definedName>
    <definedName name="Page3" localSheetId="9">#REF!</definedName>
    <definedName name="Page3" localSheetId="2">#REF!</definedName>
    <definedName name="Page3" localSheetId="29">#REF!</definedName>
    <definedName name="Page3">#REF!</definedName>
    <definedName name="Paid_tax" localSheetId="4">#REF!</definedName>
    <definedName name="Paid_tax" localSheetId="16">#REF!</definedName>
    <definedName name="Paid_tax" localSheetId="23">#REF!</definedName>
    <definedName name="Paid_tax" localSheetId="5">#REF!</definedName>
    <definedName name="Paid_tax" localSheetId="26">#REF!</definedName>
    <definedName name="Paid_tax" localSheetId="9">#REF!</definedName>
    <definedName name="Paid_tax" localSheetId="2">#REF!</definedName>
    <definedName name="Paid_tax" localSheetId="29">#REF!</definedName>
    <definedName name="Paid_tax">#REF!</definedName>
    <definedName name="PandL" localSheetId="4">#REF!</definedName>
    <definedName name="PandL" localSheetId="16">#REF!</definedName>
    <definedName name="PandL" localSheetId="23">#REF!</definedName>
    <definedName name="PandL" localSheetId="5">#REF!</definedName>
    <definedName name="PandL" localSheetId="26">#REF!</definedName>
    <definedName name="PandL" localSheetId="9">#REF!</definedName>
    <definedName name="PandL" localSheetId="2">#REF!</definedName>
    <definedName name="PandL" localSheetId="29">#REF!</definedName>
    <definedName name="PandL">#REF!</definedName>
    <definedName name="Parent_Company_Dividend" localSheetId="4">#REF!</definedName>
    <definedName name="Parent_Company_Dividend" localSheetId="16">#REF!</definedName>
    <definedName name="Parent_Company_Dividend" localSheetId="23">#REF!</definedName>
    <definedName name="Parent_Company_Dividend" localSheetId="5">#REF!</definedName>
    <definedName name="Parent_Company_Dividend" localSheetId="26">#REF!</definedName>
    <definedName name="Parent_Company_Dividend" localSheetId="9">#REF!</definedName>
    <definedName name="Parent_Company_Dividend" localSheetId="2">#REF!</definedName>
    <definedName name="Parent_Company_Dividend" localSheetId="29">#REF!</definedName>
    <definedName name="Parent_Company_Dividend">#REF!</definedName>
    <definedName name="Partial_year">[8]Forecasts_VDF!$K$12</definedName>
    <definedName name="pasaporte" localSheetId="4">#REF!</definedName>
    <definedName name="pasaporte" localSheetId="16">#REF!</definedName>
    <definedName name="pasaporte" localSheetId="23">#REF!</definedName>
    <definedName name="pasaporte" localSheetId="5">#REF!</definedName>
    <definedName name="pasaporte" localSheetId="26">#REF!</definedName>
    <definedName name="pasaporte" localSheetId="9">#REF!</definedName>
    <definedName name="pasaporte" localSheetId="2">#REF!</definedName>
    <definedName name="pasaporte" localSheetId="29">#REF!</definedName>
    <definedName name="pasaporte">#REF!</definedName>
    <definedName name="pbitpf" localSheetId="4">[19]Sheet1!#REF!</definedName>
    <definedName name="pbitpf" localSheetId="16">[19]Sheet1!#REF!</definedName>
    <definedName name="pbitpf" localSheetId="23">[19]Sheet1!#REF!</definedName>
    <definedName name="pbitpf" localSheetId="5">[19]Sheet1!#REF!</definedName>
    <definedName name="pbitpf" localSheetId="26">[19]Sheet1!#REF!</definedName>
    <definedName name="pbitpf" localSheetId="9">[19]Sheet1!#REF!</definedName>
    <definedName name="pbitpf" localSheetId="2">[19]Sheet1!#REF!</definedName>
    <definedName name="pbitpf" localSheetId="29">[19]Sheet1!#REF!</definedName>
    <definedName name="pbitpf">[19]Sheet1!#REF!</definedName>
    <definedName name="pe" localSheetId="4">'[3]DCF old'!#REF!</definedName>
    <definedName name="pe" localSheetId="16">'[3]DCF old'!#REF!</definedName>
    <definedName name="pe" localSheetId="23">'[3]DCF old'!#REF!</definedName>
    <definedName name="pe" localSheetId="5">'[3]DCF old'!#REF!</definedName>
    <definedName name="pe" localSheetId="26">'[3]DCF old'!#REF!</definedName>
    <definedName name="pe" localSheetId="9">'[3]DCF old'!#REF!</definedName>
    <definedName name="pe" localSheetId="2">'[3]DCF old'!#REF!</definedName>
    <definedName name="pe" localSheetId="29">'[3]DCF old'!#REF!</definedName>
    <definedName name="pe">'[3]DCF old'!#REF!</definedName>
    <definedName name="pe_00" localSheetId="4">#REF!</definedName>
    <definedName name="pe_00" localSheetId="16">#REF!</definedName>
    <definedName name="pe_00" localSheetId="23">#REF!</definedName>
    <definedName name="pe_00" localSheetId="5">#REF!</definedName>
    <definedName name="pe_00" localSheetId="26">#REF!</definedName>
    <definedName name="pe_00" localSheetId="9">#REF!</definedName>
    <definedName name="pe_00" localSheetId="2">#REF!</definedName>
    <definedName name="pe_00" localSheetId="29">#REF!</definedName>
    <definedName name="pe_00">#REF!</definedName>
    <definedName name="pe_01" localSheetId="4">#REF!</definedName>
    <definedName name="pe_01" localSheetId="16">#REF!</definedName>
    <definedName name="pe_01" localSheetId="23">#REF!</definedName>
    <definedName name="pe_01" localSheetId="5">#REF!</definedName>
    <definedName name="pe_01" localSheetId="26">#REF!</definedName>
    <definedName name="pe_01" localSheetId="9">#REF!</definedName>
    <definedName name="pe_01" localSheetId="2">#REF!</definedName>
    <definedName name="pe_01" localSheetId="29">#REF!</definedName>
    <definedName name="pe_01">#REF!</definedName>
    <definedName name="pe_02" localSheetId="4">#REF!</definedName>
    <definedName name="pe_02" localSheetId="16">#REF!</definedName>
    <definedName name="pe_02" localSheetId="23">#REF!</definedName>
    <definedName name="pe_02" localSheetId="5">#REF!</definedName>
    <definedName name="pe_02" localSheetId="26">#REF!</definedName>
    <definedName name="pe_02" localSheetId="9">#REF!</definedName>
    <definedName name="pe_02" localSheetId="2">#REF!</definedName>
    <definedName name="pe_02" localSheetId="29">#REF!</definedName>
    <definedName name="pe_02">#REF!</definedName>
    <definedName name="pe_03">[1]CASINO2!$W$321</definedName>
    <definedName name="pe_99" localSheetId="4">#REF!</definedName>
    <definedName name="pe_99" localSheetId="16">#REF!</definedName>
    <definedName name="pe_99" localSheetId="23">#REF!</definedName>
    <definedName name="pe_99" localSheetId="5">#REF!</definedName>
    <definedName name="pe_99" localSheetId="26">#REF!</definedName>
    <definedName name="pe_99" localSheetId="9">#REF!</definedName>
    <definedName name="pe_99" localSheetId="2">#REF!</definedName>
    <definedName name="pe_99" localSheetId="29">#REF!</definedName>
    <definedName name="pe_99">#REF!</definedName>
    <definedName name="pe_av00" localSheetId="4">#REF!</definedName>
    <definedName name="pe_av00" localSheetId="16">#REF!</definedName>
    <definedName name="pe_av00" localSheetId="23">#REF!</definedName>
    <definedName name="pe_av00" localSheetId="5">#REF!</definedName>
    <definedName name="pe_av00" localSheetId="26">#REF!</definedName>
    <definedName name="pe_av00" localSheetId="9">#REF!</definedName>
    <definedName name="pe_av00" localSheetId="2">#REF!</definedName>
    <definedName name="pe_av00" localSheetId="29">#REF!</definedName>
    <definedName name="pe_av00">#REF!</definedName>
    <definedName name="pe_av01" localSheetId="4">#REF!</definedName>
    <definedName name="pe_av01" localSheetId="16">#REF!</definedName>
    <definedName name="pe_av01" localSheetId="23">#REF!</definedName>
    <definedName name="pe_av01" localSheetId="5">#REF!</definedName>
    <definedName name="pe_av01" localSheetId="26">#REF!</definedName>
    <definedName name="pe_av01" localSheetId="9">#REF!</definedName>
    <definedName name="pe_av01" localSheetId="2">#REF!</definedName>
    <definedName name="pe_av01" localSheetId="29">#REF!</definedName>
    <definedName name="pe_av01">#REF!</definedName>
    <definedName name="pe_av02" localSheetId="4">#REF!</definedName>
    <definedName name="pe_av02" localSheetId="16">#REF!</definedName>
    <definedName name="pe_av02" localSheetId="23">#REF!</definedName>
    <definedName name="pe_av02" localSheetId="5">#REF!</definedName>
    <definedName name="pe_av02" localSheetId="26">#REF!</definedName>
    <definedName name="pe_av02" localSheetId="9">#REF!</definedName>
    <definedName name="pe_av02" localSheetId="2">#REF!</definedName>
    <definedName name="pe_av02" localSheetId="29">#REF!</definedName>
    <definedName name="pe_av02">#REF!</definedName>
    <definedName name="pe_av03">[1]CASINO2!$W$319</definedName>
    <definedName name="pe_av99" localSheetId="4">#REF!</definedName>
    <definedName name="pe_av99" localSheetId="16">#REF!</definedName>
    <definedName name="pe_av99" localSheetId="23">#REF!</definedName>
    <definedName name="pe_av99" localSheetId="5">#REF!</definedName>
    <definedName name="pe_av99" localSheetId="26">#REF!</definedName>
    <definedName name="pe_av99" localSheetId="9">#REF!</definedName>
    <definedName name="pe_av99" localSheetId="2">#REF!</definedName>
    <definedName name="pe_av99" localSheetId="29">#REF!</definedName>
    <definedName name="pe_av99">#REF!</definedName>
    <definedName name="pe_s00" localSheetId="4">#REF!</definedName>
    <definedName name="pe_s00" localSheetId="16">#REF!</definedName>
    <definedName name="pe_s00" localSheetId="23">#REF!</definedName>
    <definedName name="pe_s00" localSheetId="5">#REF!</definedName>
    <definedName name="pe_s00" localSheetId="26">#REF!</definedName>
    <definedName name="pe_s00" localSheetId="9">#REF!</definedName>
    <definedName name="pe_s00" localSheetId="2">#REF!</definedName>
    <definedName name="pe_s00" localSheetId="29">#REF!</definedName>
    <definedName name="pe_s00">#REF!</definedName>
    <definedName name="pe_s01" localSheetId="4">#REF!</definedName>
    <definedName name="pe_s01" localSheetId="16">#REF!</definedName>
    <definedName name="pe_s01" localSheetId="23">#REF!</definedName>
    <definedName name="pe_s01" localSheetId="5">#REF!</definedName>
    <definedName name="pe_s01" localSheetId="26">#REF!</definedName>
    <definedName name="pe_s01" localSheetId="9">#REF!</definedName>
    <definedName name="pe_s01" localSheetId="2">#REF!</definedName>
    <definedName name="pe_s01" localSheetId="29">#REF!</definedName>
    <definedName name="pe_s01">#REF!</definedName>
    <definedName name="pe_s02" localSheetId="4">#REF!</definedName>
    <definedName name="pe_s02" localSheetId="16">#REF!</definedName>
    <definedName name="pe_s02" localSheetId="23">#REF!</definedName>
    <definedName name="pe_s02" localSheetId="5">#REF!</definedName>
    <definedName name="pe_s02" localSheetId="26">#REF!</definedName>
    <definedName name="pe_s02" localSheetId="9">#REF!</definedName>
    <definedName name="pe_s02" localSheetId="2">#REF!</definedName>
    <definedName name="pe_s02" localSheetId="29">#REF!</definedName>
    <definedName name="pe_s02">#REF!</definedName>
    <definedName name="pe_s03">[1]CASINO2!$W$324</definedName>
    <definedName name="pe_s99" localSheetId="4">#REF!</definedName>
    <definedName name="pe_s99" localSheetId="16">#REF!</definedName>
    <definedName name="pe_s99" localSheetId="23">#REF!</definedName>
    <definedName name="pe_s99" localSheetId="5">#REF!</definedName>
    <definedName name="pe_s99" localSheetId="26">#REF!</definedName>
    <definedName name="pe_s99" localSheetId="9">#REF!</definedName>
    <definedName name="pe_s99" localSheetId="2">#REF!</definedName>
    <definedName name="pe_s99" localSheetId="29">#REF!</definedName>
    <definedName name="pe_s99">#REF!</definedName>
    <definedName name="Pension_Provisions" localSheetId="4">#REF!</definedName>
    <definedName name="Pension_Provisions" localSheetId="16">#REF!</definedName>
    <definedName name="Pension_Provisions" localSheetId="23">#REF!</definedName>
    <definedName name="Pension_Provisions" localSheetId="5">#REF!</definedName>
    <definedName name="Pension_Provisions" localSheetId="26">#REF!</definedName>
    <definedName name="Pension_Provisions" localSheetId="9">#REF!</definedName>
    <definedName name="Pension_Provisions" localSheetId="2">#REF!</definedName>
    <definedName name="Pension_Provisions" localSheetId="29">#REF!</definedName>
    <definedName name="Pension_Provisions">#REF!</definedName>
    <definedName name="per_00" localSheetId="4">#REF!</definedName>
    <definedName name="per_00" localSheetId="16">#REF!</definedName>
    <definedName name="per_00" localSheetId="23">#REF!</definedName>
    <definedName name="per_00" localSheetId="5">#REF!</definedName>
    <definedName name="per_00" localSheetId="26">#REF!</definedName>
    <definedName name="per_00" localSheetId="9">#REF!</definedName>
    <definedName name="per_00" localSheetId="2">#REF!</definedName>
    <definedName name="per_00" localSheetId="29">#REF!</definedName>
    <definedName name="per_00">#REF!</definedName>
    <definedName name="per_01" localSheetId="4">#REF!</definedName>
    <definedName name="per_01" localSheetId="16">#REF!</definedName>
    <definedName name="per_01" localSheetId="23">#REF!</definedName>
    <definedName name="per_01" localSheetId="5">#REF!</definedName>
    <definedName name="per_01" localSheetId="26">#REF!</definedName>
    <definedName name="per_01" localSheetId="9">#REF!</definedName>
    <definedName name="per_01" localSheetId="2">#REF!</definedName>
    <definedName name="per_01" localSheetId="29">#REF!</definedName>
    <definedName name="per_01">#REF!</definedName>
    <definedName name="per_02" localSheetId="4">#REF!</definedName>
    <definedName name="per_02" localSheetId="16">#REF!</definedName>
    <definedName name="per_02" localSheetId="23">#REF!</definedName>
    <definedName name="per_02" localSheetId="5">#REF!</definedName>
    <definedName name="per_02" localSheetId="26">#REF!</definedName>
    <definedName name="per_02" localSheetId="9">#REF!</definedName>
    <definedName name="per_02" localSheetId="2">#REF!</definedName>
    <definedName name="per_02" localSheetId="29">#REF!</definedName>
    <definedName name="per_02">#REF!</definedName>
    <definedName name="per_03">[1]CASINO2!$W$692</definedName>
    <definedName name="per_99" localSheetId="4">#REF!</definedName>
    <definedName name="per_99" localSheetId="16">#REF!</definedName>
    <definedName name="per_99" localSheetId="23">#REF!</definedName>
    <definedName name="per_99" localSheetId="5">#REF!</definedName>
    <definedName name="per_99" localSheetId="26">#REF!</definedName>
    <definedName name="per_99" localSheetId="9">#REF!</definedName>
    <definedName name="per_99" localSheetId="2">#REF!</definedName>
    <definedName name="per_99" localSheetId="29">#REF!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6">#REF!</definedName>
    <definedName name="periodview" localSheetId="23">#REF!</definedName>
    <definedName name="periodview" localSheetId="5">#REF!</definedName>
    <definedName name="periodview" localSheetId="26">#REF!</definedName>
    <definedName name="periodview" localSheetId="9">#REF!</definedName>
    <definedName name="periodview" localSheetId="2">#REF!</definedName>
    <definedName name="periodview" localSheetId="29">#REF!</definedName>
    <definedName name="periodview">#REF!</definedName>
    <definedName name="Perp_g" localSheetId="4">#REF!</definedName>
    <definedName name="Perp_g" localSheetId="16">#REF!</definedName>
    <definedName name="Perp_g" localSheetId="23">#REF!</definedName>
    <definedName name="Perp_g" localSheetId="5">#REF!</definedName>
    <definedName name="Perp_g" localSheetId="26">#REF!</definedName>
    <definedName name="Perp_g" localSheetId="9">#REF!</definedName>
    <definedName name="Perp_g" localSheetId="2">#REF!</definedName>
    <definedName name="Perp_g" localSheetId="29">#REF!</definedName>
    <definedName name="Perp_g">#REF!</definedName>
    <definedName name="Perp_Noplat" localSheetId="4">#REF!</definedName>
    <definedName name="Perp_Noplat" localSheetId="16">#REF!</definedName>
    <definedName name="Perp_Noplat" localSheetId="23">#REF!</definedName>
    <definedName name="Perp_Noplat" localSheetId="5">#REF!</definedName>
    <definedName name="Perp_Noplat" localSheetId="26">#REF!</definedName>
    <definedName name="Perp_Noplat" localSheetId="9">#REF!</definedName>
    <definedName name="Perp_Noplat" localSheetId="2">#REF!</definedName>
    <definedName name="Perp_Noplat" localSheetId="29">#REF!</definedName>
    <definedName name="Perp_Noplat">#REF!</definedName>
    <definedName name="Perp_ROIC" localSheetId="4">#REF!</definedName>
    <definedName name="Perp_ROIC" localSheetId="16">#REF!</definedName>
    <definedName name="Perp_ROIC" localSheetId="23">#REF!</definedName>
    <definedName name="Perp_ROIC" localSheetId="5">#REF!</definedName>
    <definedName name="Perp_ROIC" localSheetId="26">#REF!</definedName>
    <definedName name="Perp_ROIC" localSheetId="9">#REF!</definedName>
    <definedName name="Perp_ROIC" localSheetId="2">#REF!</definedName>
    <definedName name="Perp_ROIC" localSheetId="29">#REF!</definedName>
    <definedName name="Perp_ROIC">#REF!</definedName>
    <definedName name="pershare">'[3]DCF old'!$D$54:$D$61</definedName>
    <definedName name="PERSONNEL_ANALYSIS" localSheetId="4">#REF!</definedName>
    <definedName name="PERSONNEL_ANALYSIS" localSheetId="16">#REF!</definedName>
    <definedName name="PERSONNEL_ANALYSIS" localSheetId="23">#REF!</definedName>
    <definedName name="PERSONNEL_ANALYSIS" localSheetId="5">#REF!</definedName>
    <definedName name="PERSONNEL_ANALYSIS" localSheetId="26">#REF!</definedName>
    <definedName name="PERSONNEL_ANALYSIS" localSheetId="9">#REF!</definedName>
    <definedName name="PERSONNEL_ANALYSIS" localSheetId="2">#REF!</definedName>
    <definedName name="PERSONNEL_ANALYSIS" localSheetId="29">#REF!</definedName>
    <definedName name="PERSONNEL_ANALYSIS">#REF!</definedName>
    <definedName name="Personnel_Costs" localSheetId="4">#REF!</definedName>
    <definedName name="Personnel_Costs" localSheetId="16">#REF!</definedName>
    <definedName name="Personnel_Costs" localSheetId="23">#REF!</definedName>
    <definedName name="Personnel_Costs" localSheetId="5">#REF!</definedName>
    <definedName name="Personnel_Costs" localSheetId="26">#REF!</definedName>
    <definedName name="Personnel_Costs" localSheetId="9">#REF!</definedName>
    <definedName name="Personnel_Costs" localSheetId="2">#REF!</definedName>
    <definedName name="Personnel_Costs" localSheetId="29">#REF!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6">#REF!</definedName>
    <definedName name="PL" localSheetId="23">#REF!</definedName>
    <definedName name="PL" localSheetId="5">#REF!</definedName>
    <definedName name="PL" localSheetId="26">#REF!</definedName>
    <definedName name="PL" localSheetId="9">#REF!</definedName>
    <definedName name="PL" localSheetId="2">#REF!</definedName>
    <definedName name="PL" localSheetId="29">#REF!</definedName>
    <definedName name="PL">#REF!</definedName>
    <definedName name="PLA" localSheetId="4">#REF!</definedName>
    <definedName name="PLA" localSheetId="16">#REF!</definedName>
    <definedName name="PLA" localSheetId="23">#REF!</definedName>
    <definedName name="PLA" localSheetId="5">#REF!</definedName>
    <definedName name="PLA" localSheetId="26">#REF!</definedName>
    <definedName name="PLA" localSheetId="9">#REF!</definedName>
    <definedName name="PLA" localSheetId="2">#REF!</definedName>
    <definedName name="PLA" localSheetId="29">#REF!</definedName>
    <definedName name="PLA">#REF!</definedName>
    <definedName name="Plant____Eqipment" localSheetId="4">#REF!</definedName>
    <definedName name="Plant____Eqipment" localSheetId="16">#REF!</definedName>
    <definedName name="Plant____Eqipment" localSheetId="23">#REF!</definedName>
    <definedName name="Plant____Eqipment" localSheetId="5">#REF!</definedName>
    <definedName name="Plant____Eqipment" localSheetId="26">#REF!</definedName>
    <definedName name="Plant____Eqipment" localSheetId="9">#REF!</definedName>
    <definedName name="Plant____Eqipment" localSheetId="2">#REF!</definedName>
    <definedName name="Plant____Eqipment" localSheetId="29">#REF!</definedName>
    <definedName name="Plant____Eqipment">#REF!</definedName>
    <definedName name="PLFULL" localSheetId="4">#REF!</definedName>
    <definedName name="PLFULL" localSheetId="16">#REF!</definedName>
    <definedName name="PLFULL" localSheetId="23">#REF!</definedName>
    <definedName name="PLFULL" localSheetId="5">#REF!</definedName>
    <definedName name="PLFULL" localSheetId="26">#REF!</definedName>
    <definedName name="PLFULL" localSheetId="9">#REF!</definedName>
    <definedName name="PLFULL" localSheetId="2">#REF!</definedName>
    <definedName name="PLFULL" localSheetId="29">#REF!</definedName>
    <definedName name="PLFULL">#REF!</definedName>
    <definedName name="plq" localSheetId="4">#REF!</definedName>
    <definedName name="plq" localSheetId="16">#REF!</definedName>
    <definedName name="plq" localSheetId="23">#REF!</definedName>
    <definedName name="plq" localSheetId="5">#REF!</definedName>
    <definedName name="plq" localSheetId="26">#REF!</definedName>
    <definedName name="plq" localSheetId="9">#REF!</definedName>
    <definedName name="plq" localSheetId="2">#REF!</definedName>
    <definedName name="plq" localSheetId="29">#REF!</definedName>
    <definedName name="plq">#REF!</definedName>
    <definedName name="po" localSheetId="4">#REF!</definedName>
    <definedName name="po" localSheetId="16">#REF!</definedName>
    <definedName name="po" localSheetId="23">#REF!</definedName>
    <definedName name="po" localSheetId="5">#REF!</definedName>
    <definedName name="po" localSheetId="26">#REF!</definedName>
    <definedName name="po" localSheetId="9">#REF!</definedName>
    <definedName name="po" localSheetId="2">#REF!</definedName>
    <definedName name="po" localSheetId="29">#REF!</definedName>
    <definedName name="po">#REF!</definedName>
    <definedName name="ppe" localSheetId="4">'[3]DCF old'!#REF!</definedName>
    <definedName name="ppe" localSheetId="16">'[3]DCF old'!#REF!</definedName>
    <definedName name="ppe" localSheetId="23">'[3]DCF old'!#REF!</definedName>
    <definedName name="ppe" localSheetId="5">'[3]DCF old'!#REF!</definedName>
    <definedName name="ppe" localSheetId="26">'[3]DCF old'!#REF!</definedName>
    <definedName name="ppe" localSheetId="9">'[3]DCF old'!#REF!</definedName>
    <definedName name="ppe" localSheetId="2">'[3]DCF old'!#REF!</definedName>
    <definedName name="ppe" localSheetId="29">'[3]DCF old'!#REF!</definedName>
    <definedName name="ppe">'[3]DCF old'!#REF!</definedName>
    <definedName name="ppe_inv" localSheetId="4">'[3]DCF old'!#REF!</definedName>
    <definedName name="ppe_inv" localSheetId="16">'[3]DCF old'!#REF!</definedName>
    <definedName name="ppe_inv" localSheetId="23">'[3]DCF old'!#REF!</definedName>
    <definedName name="ppe_inv" localSheetId="5">'[3]DCF old'!#REF!</definedName>
    <definedName name="ppe_inv" localSheetId="26">'[3]DCF old'!#REF!</definedName>
    <definedName name="ppe_inv" localSheetId="9">'[3]DCF old'!#REF!</definedName>
    <definedName name="ppe_inv" localSheetId="2">'[3]DCF old'!#REF!</definedName>
    <definedName name="ppe_inv" localSheetId="29">'[3]DCF old'!#REF!</definedName>
    <definedName name="ppe_inv">'[3]DCF old'!#REF!</definedName>
    <definedName name="PPnE_turns_fore">[8]Forecasts_VDF!$H$130:$K$130</definedName>
    <definedName name="Pre_Tax__Profit" localSheetId="4">#REF!</definedName>
    <definedName name="Pre_Tax__Profit" localSheetId="16">#REF!</definedName>
    <definedName name="Pre_Tax__Profit" localSheetId="23">#REF!</definedName>
    <definedName name="Pre_Tax__Profit" localSheetId="5">#REF!</definedName>
    <definedName name="Pre_Tax__Profit" localSheetId="26">#REF!</definedName>
    <definedName name="Pre_Tax__Profit" localSheetId="9">#REF!</definedName>
    <definedName name="Pre_Tax__Profit" localSheetId="2">#REF!</definedName>
    <definedName name="Pre_Tax__Profit" localSheetId="29">#REF!</definedName>
    <definedName name="Pre_Tax__Profit">#REF!</definedName>
    <definedName name="Pre_Tax_Profit" localSheetId="4">#REF!</definedName>
    <definedName name="Pre_Tax_Profit" localSheetId="16">#REF!</definedName>
    <definedName name="Pre_Tax_Profit" localSheetId="23">#REF!</definedName>
    <definedName name="Pre_Tax_Profit" localSheetId="5">#REF!</definedName>
    <definedName name="Pre_Tax_Profit" localSheetId="26">#REF!</definedName>
    <definedName name="Pre_Tax_Profit" localSheetId="9">#REF!</definedName>
    <definedName name="Pre_Tax_Profit" localSheetId="2">#REF!</definedName>
    <definedName name="Pre_Tax_Profit" localSheetId="29">#REF!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6">'[3]DCF old'!#REF!</definedName>
    <definedName name="pretax_margin" localSheetId="23">'[3]DCF old'!#REF!</definedName>
    <definedName name="pretax_margin" localSheetId="5">'[3]DCF old'!#REF!</definedName>
    <definedName name="pretax_margin" localSheetId="26">'[3]DCF old'!#REF!</definedName>
    <definedName name="pretax_margin" localSheetId="9">'[3]DCF old'!#REF!</definedName>
    <definedName name="pretax_margin" localSheetId="2">'[3]DCF old'!#REF!</definedName>
    <definedName name="pretax_margin" localSheetId="29">'[3]DCF old'!#REF!</definedName>
    <definedName name="pretax_margin">'[3]DCF old'!#REF!</definedName>
    <definedName name="Pretax_profit" localSheetId="4">#REF!</definedName>
    <definedName name="Pretax_profit" localSheetId="16">#REF!</definedName>
    <definedName name="Pretax_profit" localSheetId="23">#REF!</definedName>
    <definedName name="Pretax_profit" localSheetId="5">#REF!</definedName>
    <definedName name="Pretax_profit" localSheetId="26">#REF!</definedName>
    <definedName name="Pretax_profit" localSheetId="9">#REF!</definedName>
    <definedName name="Pretax_profit" localSheetId="2">#REF!</definedName>
    <definedName name="Pretax_profit" localSheetId="29">#REF!</definedName>
    <definedName name="Pretax_profit">#REF!</definedName>
    <definedName name="pri00">'[5]BUSINESS AREAS'!$V$62</definedName>
    <definedName name="price" localSheetId="4">#REF!</definedName>
    <definedName name="price" localSheetId="16">#REF!</definedName>
    <definedName name="price" localSheetId="23">#REF!</definedName>
    <definedName name="price" localSheetId="5">#REF!</definedName>
    <definedName name="price" localSheetId="26">#REF!</definedName>
    <definedName name="price" localSheetId="9">#REF!</definedName>
    <definedName name="price" localSheetId="2">#REF!</definedName>
    <definedName name="price" localSheetId="29">#REF!</definedName>
    <definedName name="price">#REF!</definedName>
    <definedName name="price93" localSheetId="4">#REF!</definedName>
    <definedName name="price93" localSheetId="16">#REF!</definedName>
    <definedName name="price93" localSheetId="23">#REF!</definedName>
    <definedName name="price93" localSheetId="5">#REF!</definedName>
    <definedName name="price93" localSheetId="26">#REF!</definedName>
    <definedName name="price93" localSheetId="9">#REF!</definedName>
    <definedName name="price93" localSheetId="2">#REF!</definedName>
    <definedName name="price93" localSheetId="29">#REF!</definedName>
    <definedName name="price93">#REF!</definedName>
    <definedName name="price94" localSheetId="4">#REF!</definedName>
    <definedName name="price94" localSheetId="16">#REF!</definedName>
    <definedName name="price94" localSheetId="23">#REF!</definedName>
    <definedName name="price94" localSheetId="5">#REF!</definedName>
    <definedName name="price94" localSheetId="26">#REF!</definedName>
    <definedName name="price94" localSheetId="9">#REF!</definedName>
    <definedName name="price94" localSheetId="2">#REF!</definedName>
    <definedName name="price94" localSheetId="29">#REF!</definedName>
    <definedName name="price94">#REF!</definedName>
    <definedName name="price95" localSheetId="4">#REF!</definedName>
    <definedName name="price95" localSheetId="16">#REF!</definedName>
    <definedName name="price95" localSheetId="23">#REF!</definedName>
    <definedName name="price95" localSheetId="5">#REF!</definedName>
    <definedName name="price95" localSheetId="26">#REF!</definedName>
    <definedName name="price95" localSheetId="9">#REF!</definedName>
    <definedName name="price95" localSheetId="2">#REF!</definedName>
    <definedName name="price95" localSheetId="29">#REF!</definedName>
    <definedName name="price95">#REF!</definedName>
    <definedName name="price96" localSheetId="4">#REF!</definedName>
    <definedName name="price96" localSheetId="16">#REF!</definedName>
    <definedName name="price96" localSheetId="23">#REF!</definedName>
    <definedName name="price96" localSheetId="5">#REF!</definedName>
    <definedName name="price96" localSheetId="26">#REF!</definedName>
    <definedName name="price96" localSheetId="9">#REF!</definedName>
    <definedName name="price96" localSheetId="2">#REF!</definedName>
    <definedName name="price96" localSheetId="29">#REF!</definedName>
    <definedName name="price96">#REF!</definedName>
    <definedName name="price97" localSheetId="4">#REF!</definedName>
    <definedName name="price97" localSheetId="16">#REF!</definedName>
    <definedName name="price97" localSheetId="23">#REF!</definedName>
    <definedName name="price97" localSheetId="5">#REF!</definedName>
    <definedName name="price97" localSheetId="26">#REF!</definedName>
    <definedName name="price97" localSheetId="9">#REF!</definedName>
    <definedName name="price97" localSheetId="2">#REF!</definedName>
    <definedName name="price97" localSheetId="29">#REF!</definedName>
    <definedName name="price97">#REF!</definedName>
    <definedName name="_xlnm.Print_Area" localSheetId="4">'1 FO Q'!$A$1:$AD$52</definedName>
    <definedName name="_xlnm.Print_Area" localSheetId="15">'11 IS FY'!$A$1:$H$49</definedName>
    <definedName name="_xlnm.Print_Area" localSheetId="16">'12 BS FY'!$A$1:$H$47</definedName>
    <definedName name="_xlnm.Print_Area" localSheetId="17">'13 EQ FY'!$A$1:$H$18</definedName>
    <definedName name="_xlnm.Print_Area" localSheetId="18">'14 CF FY'!$A$1:$H$36</definedName>
    <definedName name="_xlnm.Print_Area" localSheetId="20">'15 IS Restatement'!$A$1:$I$13</definedName>
    <definedName name="_xlnm.Print_Area" localSheetId="21">'16 IS FY old'!$A$1:$E$48</definedName>
    <definedName name="_xlnm.Print_Area" localSheetId="22">'17 NI adjusted old'!$A$1:$U$27</definedName>
    <definedName name="_xlnm.Print_Area" localSheetId="23">'18 KPI Q (2023)'!$A$1:$Z$52</definedName>
    <definedName name="_xlnm.Print_Area" localSheetId="24">'19 VCB'!$A$1:$AA$7</definedName>
    <definedName name="_xlnm.Print_Area" localSheetId="25">'20 CF Q (2025)'!$A$1:$AN$87</definedName>
    <definedName name="_xlnm.Print_Area" localSheetId="26">'21 KPI Q (2025)'!$A$1:$AE$60</definedName>
    <definedName name="_xlnm.Print_Area" localSheetId="6">'3 BS Q'!$A$1:$AE$51</definedName>
    <definedName name="_xlnm.Print_Area" localSheetId="7">'4 CF Q (2026)'!$A$1:$F$82</definedName>
    <definedName name="_xlnm.Print_Area" localSheetId="8">'5 EQ Q'!$A$1:$AI$19</definedName>
    <definedName name="_xlnm.Print_Area" localSheetId="9">'6 KPI Q (2026)'!$A$1:$G$52</definedName>
    <definedName name="_xlnm.Print_Area" localSheetId="10">'7 ND Q'!$A$1:$AI$27</definedName>
    <definedName name="_xlnm.Print_Area" localSheetId="11">'8 CE Q'!$A$1:$AJ$32</definedName>
    <definedName name="_xlnm.Print_Area" localSheetId="12">'9 Allente'!$A$1:$AC$23</definedName>
    <definedName name="_xlnm.Print_Area" localSheetId="3">Content!$A$1:$C$30</definedName>
    <definedName name="_xlnm.Print_Area" localSheetId="2">'IB10'!$A$1:$D$31</definedName>
    <definedName name="_xlnm.Print_Area" localSheetId="28">'IB6-IB8'!$A$1:$M$97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6">#REF!</definedName>
    <definedName name="pro_00" localSheetId="23">#REF!</definedName>
    <definedName name="pro_00" localSheetId="5">#REF!</definedName>
    <definedName name="pro_00" localSheetId="26">#REF!</definedName>
    <definedName name="pro_00" localSheetId="9">#REF!</definedName>
    <definedName name="pro_00" localSheetId="2">#REF!</definedName>
    <definedName name="pro_00" localSheetId="29">#REF!</definedName>
    <definedName name="pro_00">#REF!</definedName>
    <definedName name="pro_01" localSheetId="4">#REF!</definedName>
    <definedName name="pro_01" localSheetId="16">#REF!</definedName>
    <definedName name="pro_01" localSheetId="23">#REF!</definedName>
    <definedName name="pro_01" localSheetId="5">#REF!</definedName>
    <definedName name="pro_01" localSheetId="26">#REF!</definedName>
    <definedName name="pro_01" localSheetId="9">#REF!</definedName>
    <definedName name="pro_01" localSheetId="2">#REF!</definedName>
    <definedName name="pro_01" localSheetId="29">#REF!</definedName>
    <definedName name="pro_01">#REF!</definedName>
    <definedName name="pro_02" localSheetId="4">#REF!</definedName>
    <definedName name="pro_02" localSheetId="16">#REF!</definedName>
    <definedName name="pro_02" localSheetId="23">#REF!</definedName>
    <definedName name="pro_02" localSheetId="5">#REF!</definedName>
    <definedName name="pro_02" localSheetId="26">#REF!</definedName>
    <definedName name="pro_02" localSheetId="9">#REF!</definedName>
    <definedName name="pro_02" localSheetId="2">#REF!</definedName>
    <definedName name="pro_02" localSheetId="29">#REF!</definedName>
    <definedName name="pro_02">#REF!</definedName>
    <definedName name="pro_03">[1]CASINO2!$W$482</definedName>
    <definedName name="pro_98" localSheetId="4">#REF!</definedName>
    <definedName name="pro_98" localSheetId="16">#REF!</definedName>
    <definedName name="pro_98" localSheetId="23">#REF!</definedName>
    <definedName name="pro_98" localSheetId="5">#REF!</definedName>
    <definedName name="pro_98" localSheetId="26">#REF!</definedName>
    <definedName name="pro_98" localSheetId="9">#REF!</definedName>
    <definedName name="pro_98" localSheetId="2">#REF!</definedName>
    <definedName name="pro_98" localSheetId="29">#REF!</definedName>
    <definedName name="pro_98">#REF!</definedName>
    <definedName name="pro_99" localSheetId="4">#REF!</definedName>
    <definedName name="pro_99" localSheetId="16">#REF!</definedName>
    <definedName name="pro_99" localSheetId="23">#REF!</definedName>
    <definedName name="pro_99" localSheetId="5">#REF!</definedName>
    <definedName name="pro_99" localSheetId="26">#REF!</definedName>
    <definedName name="pro_99" localSheetId="9">#REF!</definedName>
    <definedName name="pro_99" localSheetId="2">#REF!</definedName>
    <definedName name="pro_99" localSheetId="29">#REF!</definedName>
    <definedName name="pro_99">#REF!</definedName>
    <definedName name="Proceeds_of_New_Issue" localSheetId="4">#REF!</definedName>
    <definedName name="Proceeds_of_New_Issue" localSheetId="16">#REF!</definedName>
    <definedName name="Proceeds_of_New_Issue" localSheetId="23">#REF!</definedName>
    <definedName name="Proceeds_of_New_Issue" localSheetId="5">#REF!</definedName>
    <definedName name="Proceeds_of_New_Issue" localSheetId="26">#REF!</definedName>
    <definedName name="Proceeds_of_New_Issue" localSheetId="9">#REF!</definedName>
    <definedName name="Proceeds_of_New_Issue" localSheetId="2">#REF!</definedName>
    <definedName name="Proceeds_of_New_Issue" localSheetId="29">#REF!</definedName>
    <definedName name="Proceeds_of_New_Issue">#REF!</definedName>
    <definedName name="Profit_aft_net_finance" localSheetId="4">#REF!</definedName>
    <definedName name="Profit_aft_net_finance" localSheetId="16">#REF!</definedName>
    <definedName name="Profit_aft_net_finance" localSheetId="23">#REF!</definedName>
    <definedName name="Profit_aft_net_finance" localSheetId="5">#REF!</definedName>
    <definedName name="Profit_aft_net_finance" localSheetId="26">#REF!</definedName>
    <definedName name="Profit_aft_net_finance" localSheetId="9">#REF!</definedName>
    <definedName name="Profit_aft_net_finance" localSheetId="2">#REF!</definedName>
    <definedName name="Profit_aft_net_finance" localSheetId="29">#REF!</definedName>
    <definedName name="Profit_aft_net_finance">#REF!</definedName>
    <definedName name="Profit_Loss" localSheetId="4">#REF!</definedName>
    <definedName name="Profit_Loss" localSheetId="16">#REF!</definedName>
    <definedName name="Profit_Loss" localSheetId="23">#REF!</definedName>
    <definedName name="Profit_Loss" localSheetId="5">#REF!</definedName>
    <definedName name="Profit_Loss" localSheetId="26">#REF!</definedName>
    <definedName name="Profit_Loss" localSheetId="9">#REF!</definedName>
    <definedName name="Profit_Loss" localSheetId="2">#REF!</definedName>
    <definedName name="Profit_Loss" localSheetId="29">#REF!</definedName>
    <definedName name="Profit_Loss">#REF!</definedName>
    <definedName name="Profitloss">[5]APPENDIX!$A$1:$L$47</definedName>
    <definedName name="prognoseyear">'[3]DCF old'!$C$8</definedName>
    <definedName name="progs_00" localSheetId="4">#REF!</definedName>
    <definedName name="progs_00" localSheetId="16">#REF!</definedName>
    <definedName name="progs_00" localSheetId="23">#REF!</definedName>
    <definedName name="progs_00" localSheetId="5">#REF!</definedName>
    <definedName name="progs_00" localSheetId="26">#REF!</definedName>
    <definedName name="progs_00" localSheetId="9">#REF!</definedName>
    <definedName name="progs_00" localSheetId="2">#REF!</definedName>
    <definedName name="progs_00" localSheetId="29">#REF!</definedName>
    <definedName name="progs_00">#REF!</definedName>
    <definedName name="progs_01" localSheetId="4">#REF!</definedName>
    <definedName name="progs_01" localSheetId="16">#REF!</definedName>
    <definedName name="progs_01" localSheetId="23">#REF!</definedName>
    <definedName name="progs_01" localSheetId="5">#REF!</definedName>
    <definedName name="progs_01" localSheetId="26">#REF!</definedName>
    <definedName name="progs_01" localSheetId="9">#REF!</definedName>
    <definedName name="progs_01" localSheetId="2">#REF!</definedName>
    <definedName name="progs_01" localSheetId="29">#REF!</definedName>
    <definedName name="progs_01">#REF!</definedName>
    <definedName name="progs_02" localSheetId="4">#REF!</definedName>
    <definedName name="progs_02" localSheetId="16">#REF!</definedName>
    <definedName name="progs_02" localSheetId="23">#REF!</definedName>
    <definedName name="progs_02" localSheetId="5">#REF!</definedName>
    <definedName name="progs_02" localSheetId="26">#REF!</definedName>
    <definedName name="progs_02" localSheetId="9">#REF!</definedName>
    <definedName name="progs_02" localSheetId="2">#REF!</definedName>
    <definedName name="progs_02" localSheetId="29">#REF!</definedName>
    <definedName name="progs_02">#REF!</definedName>
    <definedName name="progs_99" localSheetId="4">#REF!</definedName>
    <definedName name="progs_99" localSheetId="16">#REF!</definedName>
    <definedName name="progs_99" localSheetId="23">#REF!</definedName>
    <definedName name="progs_99" localSheetId="5">#REF!</definedName>
    <definedName name="progs_99" localSheetId="26">#REF!</definedName>
    <definedName name="progs_99" localSheetId="9">#REF!</definedName>
    <definedName name="progs_99" localSheetId="2">#REF!</definedName>
    <definedName name="progs_99" localSheetId="29">#REF!</definedName>
    <definedName name="progs_99">#REF!</definedName>
    <definedName name="proic">'[3]DCF old'!$B$14:$E$14</definedName>
    <definedName name="Provisions" localSheetId="4">#REF!</definedName>
    <definedName name="Provisions" localSheetId="16">#REF!</definedName>
    <definedName name="Provisions" localSheetId="23">#REF!</definedName>
    <definedName name="Provisions" localSheetId="5">#REF!</definedName>
    <definedName name="Provisions" localSheetId="26">#REF!</definedName>
    <definedName name="Provisions" localSheetId="9">#REF!</definedName>
    <definedName name="Provisions" localSheetId="2">#REF!</definedName>
    <definedName name="Provisions" localSheetId="29">#REF!</definedName>
    <definedName name="Provisions">#REF!</definedName>
    <definedName name="ps" localSheetId="4">'[3]DCF old'!#REF!</definedName>
    <definedName name="ps" localSheetId="16">'[3]DCF old'!#REF!</definedName>
    <definedName name="ps" localSheetId="23">'[3]DCF old'!#REF!</definedName>
    <definedName name="ps" localSheetId="5">'[3]DCF old'!#REF!</definedName>
    <definedName name="ps" localSheetId="26">'[3]DCF old'!#REF!</definedName>
    <definedName name="ps" localSheetId="9">'[3]DCF old'!#REF!</definedName>
    <definedName name="ps" localSheetId="2">'[3]DCF old'!#REF!</definedName>
    <definedName name="ps" localSheetId="29">'[3]DCF old'!#REF!</definedName>
    <definedName name="ps">'[3]DCF old'!#REF!</definedName>
    <definedName name="ps_eq" localSheetId="4">'[3]DCF old'!#REF!</definedName>
    <definedName name="ps_eq" localSheetId="16">'[3]DCF old'!#REF!</definedName>
    <definedName name="ps_eq" localSheetId="23">'[3]DCF old'!#REF!</definedName>
    <definedName name="ps_eq" localSheetId="5">'[3]DCF old'!#REF!</definedName>
    <definedName name="ps_eq" localSheetId="26">'[3]DCF old'!#REF!</definedName>
    <definedName name="ps_eq" localSheetId="9">'[3]DCF old'!#REF!</definedName>
    <definedName name="ps_eq" localSheetId="2">'[3]DCF old'!#REF!</definedName>
    <definedName name="ps_eq" localSheetId="29">'[3]DCF old'!#REF!</definedName>
    <definedName name="ps_eq">'[3]DCF old'!#REF!</definedName>
    <definedName name="ptp" localSheetId="4">#REF!</definedName>
    <definedName name="ptp" localSheetId="16">#REF!</definedName>
    <definedName name="ptp" localSheetId="23">#REF!</definedName>
    <definedName name="ptp" localSheetId="5">#REF!</definedName>
    <definedName name="ptp" localSheetId="26">#REF!</definedName>
    <definedName name="ptp" localSheetId="9">#REF!</definedName>
    <definedName name="ptp" localSheetId="2">#REF!</definedName>
    <definedName name="ptp" localSheetId="29">#REF!</definedName>
    <definedName name="ptp">#REF!</definedName>
    <definedName name="Purchases" localSheetId="4">#REF!</definedName>
    <definedName name="Purchases" localSheetId="16">#REF!</definedName>
    <definedName name="Purchases" localSheetId="23">#REF!</definedName>
    <definedName name="Purchases" localSheetId="5">#REF!</definedName>
    <definedName name="Purchases" localSheetId="26">#REF!</definedName>
    <definedName name="Purchases" localSheetId="9">#REF!</definedName>
    <definedName name="Purchases" localSheetId="2">#REF!</definedName>
    <definedName name="Purchases" localSheetId="29">#REF!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6">'[3]DCF old'!#REF!</definedName>
    <definedName name="q_fin_net" localSheetId="23">'[3]DCF old'!#REF!</definedName>
    <definedName name="q_fin_net" localSheetId="5">'[3]DCF old'!#REF!</definedName>
    <definedName name="q_fin_net" localSheetId="26">'[3]DCF old'!#REF!</definedName>
    <definedName name="q_fin_net" localSheetId="9">'[3]DCF old'!#REF!</definedName>
    <definedName name="q_fin_net" localSheetId="2">'[3]DCF old'!#REF!</definedName>
    <definedName name="q_fin_net" localSheetId="29">'[3]DCF old'!#REF!</definedName>
    <definedName name="q_fin_net">'[3]DCF old'!#REF!</definedName>
    <definedName name="q_halfyear" localSheetId="4">'[3]DCF old'!#REF!</definedName>
    <definedName name="q_halfyear" localSheetId="16">'[3]DCF old'!#REF!</definedName>
    <definedName name="q_halfyear" localSheetId="23">'[3]DCF old'!#REF!</definedName>
    <definedName name="q_halfyear" localSheetId="5">'[3]DCF old'!#REF!</definedName>
    <definedName name="q_halfyear" localSheetId="26">'[3]DCF old'!#REF!</definedName>
    <definedName name="q_halfyear" localSheetId="9">'[3]DCF old'!#REF!</definedName>
    <definedName name="q_halfyear" localSheetId="2">'[3]DCF old'!#REF!</definedName>
    <definedName name="q_halfyear" localSheetId="29">'[3]DCF old'!#REF!</definedName>
    <definedName name="q_halfyear">'[3]DCF old'!#REF!</definedName>
    <definedName name="q_oper_exp" localSheetId="4">'[3]DCF old'!#REF!</definedName>
    <definedName name="q_oper_exp" localSheetId="16">'[3]DCF old'!#REF!</definedName>
    <definedName name="q_oper_exp" localSheetId="23">'[3]DCF old'!#REF!</definedName>
    <definedName name="q_oper_exp" localSheetId="5">'[3]DCF old'!#REF!</definedName>
    <definedName name="q_oper_exp" localSheetId="26">'[3]DCF old'!#REF!</definedName>
    <definedName name="q_oper_exp" localSheetId="9">'[3]DCF old'!#REF!</definedName>
    <definedName name="q_oper_exp" localSheetId="2">'[3]DCF old'!#REF!</definedName>
    <definedName name="q_oper_exp" localSheetId="29">'[3]DCF old'!#REF!</definedName>
    <definedName name="q_oper_exp">'[3]DCF old'!#REF!</definedName>
    <definedName name="q_oper_inc" localSheetId="4">'[3]DCF old'!#REF!</definedName>
    <definedName name="q_oper_inc" localSheetId="16">'[3]DCF old'!#REF!</definedName>
    <definedName name="q_oper_inc" localSheetId="23">'[3]DCF old'!#REF!</definedName>
    <definedName name="q_oper_inc" localSheetId="5">'[3]DCF old'!#REF!</definedName>
    <definedName name="q_oper_inc" localSheetId="26">'[3]DCF old'!#REF!</definedName>
    <definedName name="q_oper_inc" localSheetId="9">'[3]DCF old'!#REF!</definedName>
    <definedName name="q_oper_inc" localSheetId="2">'[3]DCF old'!#REF!</definedName>
    <definedName name="q_oper_inc" localSheetId="29">'[3]DCF old'!#REF!</definedName>
    <definedName name="q_oper_inc">'[3]DCF old'!#REF!</definedName>
    <definedName name="q_period" localSheetId="4">'[3]DCF old'!#REF!</definedName>
    <definedName name="q_period" localSheetId="16">'[3]DCF old'!#REF!</definedName>
    <definedName name="q_period" localSheetId="23">'[3]DCF old'!#REF!</definedName>
    <definedName name="q_period" localSheetId="5">'[3]DCF old'!#REF!</definedName>
    <definedName name="q_period" localSheetId="26">'[3]DCF old'!#REF!</definedName>
    <definedName name="q_period" localSheetId="9">'[3]DCF old'!#REF!</definedName>
    <definedName name="q_period" localSheetId="2">'[3]DCF old'!#REF!</definedName>
    <definedName name="q_period" localSheetId="29">'[3]DCF old'!#REF!</definedName>
    <definedName name="q_period">'[3]DCF old'!#REF!</definedName>
    <definedName name="q_r_adep" localSheetId="4">'[3]DCF old'!#REF!</definedName>
    <definedName name="q_r_adep" localSheetId="16">'[3]DCF old'!#REF!</definedName>
    <definedName name="q_r_adep" localSheetId="23">'[3]DCF old'!#REF!</definedName>
    <definedName name="q_r_adep" localSheetId="5">'[3]DCF old'!#REF!</definedName>
    <definedName name="q_r_adep" localSheetId="26">'[3]DCF old'!#REF!</definedName>
    <definedName name="q_r_adep" localSheetId="9">'[3]DCF old'!#REF!</definedName>
    <definedName name="q_r_adep" localSheetId="2">'[3]DCF old'!#REF!</definedName>
    <definedName name="q_r_adep" localSheetId="29">'[3]DCF old'!#REF!</definedName>
    <definedName name="q_r_adep">'[3]DCF old'!#REF!</definedName>
    <definedName name="q_r_btax" localSheetId="4">'[3]DCF old'!#REF!</definedName>
    <definedName name="q_r_btax" localSheetId="16">'[3]DCF old'!#REF!</definedName>
    <definedName name="q_r_btax" localSheetId="23">'[3]DCF old'!#REF!</definedName>
    <definedName name="q_r_btax" localSheetId="5">'[3]DCF old'!#REF!</definedName>
    <definedName name="q_r_btax" localSheetId="26">'[3]DCF old'!#REF!</definedName>
    <definedName name="q_r_btax" localSheetId="9">'[3]DCF old'!#REF!</definedName>
    <definedName name="q_r_btax" localSheetId="2">'[3]DCF old'!#REF!</definedName>
    <definedName name="q_r_btax" localSheetId="29">'[3]DCF old'!#REF!</definedName>
    <definedName name="q_r_btax">'[3]DCF old'!#REF!</definedName>
    <definedName name="q_r_net" localSheetId="4">'[3]DCF old'!#REF!</definedName>
    <definedName name="q_r_net" localSheetId="16">'[3]DCF old'!#REF!</definedName>
    <definedName name="q_r_net" localSheetId="23">'[3]DCF old'!#REF!</definedName>
    <definedName name="q_r_net" localSheetId="5">'[3]DCF old'!#REF!</definedName>
    <definedName name="q_r_net" localSheetId="26">'[3]DCF old'!#REF!</definedName>
    <definedName name="q_r_net" localSheetId="9">'[3]DCF old'!#REF!</definedName>
    <definedName name="q_r_net" localSheetId="2">'[3]DCF old'!#REF!</definedName>
    <definedName name="q_r_net" localSheetId="29">'[3]DCF old'!#REF!</definedName>
    <definedName name="q_r_net">'[3]DCF old'!#REF!</definedName>
    <definedName name="q_tax" localSheetId="4">'[3]DCF old'!#REF!</definedName>
    <definedName name="q_tax" localSheetId="16">'[3]DCF old'!#REF!</definedName>
    <definedName name="q_tax" localSheetId="23">'[3]DCF old'!#REF!</definedName>
    <definedName name="q_tax" localSheetId="5">'[3]DCF old'!#REF!</definedName>
    <definedName name="q_tax" localSheetId="26">'[3]DCF old'!#REF!</definedName>
    <definedName name="q_tax" localSheetId="9">'[3]DCF old'!#REF!</definedName>
    <definedName name="q_tax" localSheetId="2">'[3]DCF old'!#REF!</definedName>
    <definedName name="q_tax" localSheetId="29">'[3]DCF old'!#REF!</definedName>
    <definedName name="q_tax">'[3]DCF old'!#REF!</definedName>
    <definedName name="q_year" localSheetId="4">'[3]DCF old'!#REF!</definedName>
    <definedName name="q_year" localSheetId="16">'[3]DCF old'!#REF!</definedName>
    <definedName name="q_year" localSheetId="23">'[3]DCF old'!#REF!</definedName>
    <definedName name="q_year" localSheetId="5">'[3]DCF old'!#REF!</definedName>
    <definedName name="q_year" localSheetId="26">'[3]DCF old'!#REF!</definedName>
    <definedName name="q_year" localSheetId="9">'[3]DCF old'!#REF!</definedName>
    <definedName name="q_year" localSheetId="2">'[3]DCF old'!#REF!</definedName>
    <definedName name="q_year" localSheetId="29">'[3]DCF old'!#REF!</definedName>
    <definedName name="q_year">'[3]DCF old'!#REF!</definedName>
    <definedName name="Qdiv4" localSheetId="4">[29]QInterim!#REF!</definedName>
    <definedName name="Qdiv4" localSheetId="16">[29]QInterim!#REF!</definedName>
    <definedName name="Qdiv4" localSheetId="23">[29]QInterim!#REF!</definedName>
    <definedName name="Qdiv4" localSheetId="5">[29]QInterim!#REF!</definedName>
    <definedName name="Qdiv4" localSheetId="26">[29]QInterim!#REF!</definedName>
    <definedName name="Qdiv4" localSheetId="9">[29]QInterim!#REF!</definedName>
    <definedName name="Qdiv4" localSheetId="2">[29]QInterim!#REF!</definedName>
    <definedName name="Qdiv4" localSheetId="29">[29]QInterim!#REF!</definedName>
    <definedName name="Qdiv4">[29]QInterim!#REF!</definedName>
    <definedName name="QP_L">'[28]P&amp;L'!$A$1:$K$78</definedName>
    <definedName name="Quoted_investments" localSheetId="4">#REF!</definedName>
    <definedName name="Quoted_investments" localSheetId="16">#REF!</definedName>
    <definedName name="Quoted_investments" localSheetId="23">#REF!</definedName>
    <definedName name="Quoted_investments" localSheetId="5">#REF!</definedName>
    <definedName name="Quoted_investments" localSheetId="26">#REF!</definedName>
    <definedName name="Quoted_investments" localSheetId="9">#REF!</definedName>
    <definedName name="Quoted_investments" localSheetId="2">#REF!</definedName>
    <definedName name="Quoted_investments" localSheetId="29">#REF!</definedName>
    <definedName name="Quoted_investments">#REF!</definedName>
    <definedName name="R_D" localSheetId="4">#REF!</definedName>
    <definedName name="R_D" localSheetId="16">#REF!</definedName>
    <definedName name="R_D" localSheetId="23">#REF!</definedName>
    <definedName name="R_D" localSheetId="5">#REF!</definedName>
    <definedName name="R_D" localSheetId="26">#REF!</definedName>
    <definedName name="R_D" localSheetId="9">#REF!</definedName>
    <definedName name="R_D" localSheetId="2">#REF!</definedName>
    <definedName name="R_D" localSheetId="29">#REF!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6">'[3]DCF old'!#REF!</definedName>
    <definedName name="r_net_g" localSheetId="23">'[3]DCF old'!#REF!</definedName>
    <definedName name="r_net_g" localSheetId="5">'[3]DCF old'!#REF!</definedName>
    <definedName name="r_net_g" localSheetId="26">'[3]DCF old'!#REF!</definedName>
    <definedName name="r_net_g" localSheetId="9">'[3]DCF old'!#REF!</definedName>
    <definedName name="r_net_g" localSheetId="2">'[3]DCF old'!#REF!</definedName>
    <definedName name="r_net_g" localSheetId="29">'[3]DCF old'!#REF!</definedName>
    <definedName name="r_net_g">'[3]DCF old'!#REF!</definedName>
    <definedName name="r_net_taxs" localSheetId="4">'[3]DCF old'!#REF!</definedName>
    <definedName name="r_net_taxs" localSheetId="16">'[3]DCF old'!#REF!</definedName>
    <definedName name="r_net_taxs" localSheetId="23">'[3]DCF old'!#REF!</definedName>
    <definedName name="r_net_taxs" localSheetId="5">'[3]DCF old'!#REF!</definedName>
    <definedName name="r_net_taxs" localSheetId="26">'[3]DCF old'!#REF!</definedName>
    <definedName name="r_net_taxs" localSheetId="9">'[3]DCF old'!#REF!</definedName>
    <definedName name="r_net_taxs" localSheetId="2">'[3]DCF old'!#REF!</definedName>
    <definedName name="r_net_taxs" localSheetId="29">'[3]DCF old'!#REF!</definedName>
    <definedName name="r_net_taxs">'[3]DCF old'!#REF!</definedName>
    <definedName name="rafin_g" localSheetId="4">'[3]DCF old'!#REF!</definedName>
    <definedName name="rafin_g" localSheetId="16">'[3]DCF old'!#REF!</definedName>
    <definedName name="rafin_g" localSheetId="23">'[3]DCF old'!#REF!</definedName>
    <definedName name="rafin_g" localSheetId="5">'[3]DCF old'!#REF!</definedName>
    <definedName name="rafin_g" localSheetId="26">'[3]DCF old'!#REF!</definedName>
    <definedName name="rafin_g" localSheetId="9">'[3]DCF old'!#REF!</definedName>
    <definedName name="rafin_g" localSheetId="2">'[3]DCF old'!#REF!</definedName>
    <definedName name="rafin_g" localSheetId="29">'[3]DCF old'!#REF!</definedName>
    <definedName name="rafin_g">'[3]DCF old'!#REF!</definedName>
    <definedName name="rating">'[3]DCF old'!$C$38</definedName>
    <definedName name="RATIOFULL" localSheetId="4">#REF!</definedName>
    <definedName name="RATIOFULL" localSheetId="16">#REF!</definedName>
    <definedName name="RATIOFULL" localSheetId="23">#REF!</definedName>
    <definedName name="RATIOFULL" localSheetId="5">#REF!</definedName>
    <definedName name="RATIOFULL" localSheetId="26">#REF!</definedName>
    <definedName name="RATIOFULL" localSheetId="9">#REF!</definedName>
    <definedName name="RATIOFULL" localSheetId="2">#REF!</definedName>
    <definedName name="RATIOFULL" localSheetId="29">#REF!</definedName>
    <definedName name="RATIOFULL">#REF!</definedName>
    <definedName name="Ratios" localSheetId="4">#REF!</definedName>
    <definedName name="Ratios" localSheetId="16">#REF!</definedName>
    <definedName name="Ratios" localSheetId="23">#REF!</definedName>
    <definedName name="Ratios" localSheetId="5">#REF!</definedName>
    <definedName name="Ratios" localSheetId="26">#REF!</definedName>
    <definedName name="Ratios" localSheetId="9">#REF!</definedName>
    <definedName name="Ratios" localSheetId="2">#REF!</definedName>
    <definedName name="Ratios" localSheetId="29">#REF!</definedName>
    <definedName name="Ratios">#REF!</definedName>
    <definedName name="ratios1" localSheetId="4">#REF!</definedName>
    <definedName name="ratios1" localSheetId="16">#REF!</definedName>
    <definedName name="ratios1" localSheetId="23">#REF!</definedName>
    <definedName name="ratios1" localSheetId="5">#REF!</definedName>
    <definedName name="ratios1" localSheetId="26">#REF!</definedName>
    <definedName name="ratios1" localSheetId="9">#REF!</definedName>
    <definedName name="ratios1" localSheetId="2">#REF!</definedName>
    <definedName name="ratios1" localSheetId="29">#REF!</definedName>
    <definedName name="ratios1">#REF!</definedName>
    <definedName name="RATIOS2" localSheetId="4">#REF!</definedName>
    <definedName name="RATIOS2" localSheetId="16">#REF!</definedName>
    <definedName name="RATIOS2" localSheetId="23">#REF!</definedName>
    <definedName name="RATIOS2" localSheetId="5">#REF!</definedName>
    <definedName name="RATIOS2" localSheetId="26">#REF!</definedName>
    <definedName name="RATIOS2" localSheetId="9">#REF!</definedName>
    <definedName name="RATIOS2" localSheetId="2">#REF!</definedName>
    <definedName name="RATIOS2" localSheetId="29">#REF!</definedName>
    <definedName name="RATIOS2">#REF!</definedName>
    <definedName name="rd">'[3]DCF old'!$C$39</definedName>
    <definedName name="rd_aver" localSheetId="4">'[3]DCF old'!#REF!</definedName>
    <definedName name="rd_aver" localSheetId="16">'[3]DCF old'!#REF!</definedName>
    <definedName name="rd_aver" localSheetId="23">'[3]DCF old'!#REF!</definedName>
    <definedName name="rd_aver" localSheetId="5">'[3]DCF old'!#REF!</definedName>
    <definedName name="rd_aver" localSheetId="26">'[3]DCF old'!#REF!</definedName>
    <definedName name="rd_aver" localSheetId="9">'[3]DCF old'!#REF!</definedName>
    <definedName name="rd_aver" localSheetId="2">'[3]DCF old'!#REF!</definedName>
    <definedName name="rd_aver" localSheetId="29">'[3]DCF old'!#REF!</definedName>
    <definedName name="rd_aver">'[3]DCF old'!#REF!</definedName>
    <definedName name="re">'[3]DCF old'!$C$43</definedName>
    <definedName name="re_afgx1" localSheetId="4">#REF!</definedName>
    <definedName name="re_afgx1" localSheetId="16">#REF!</definedName>
    <definedName name="re_afgx1" localSheetId="23">#REF!</definedName>
    <definedName name="re_afgx1" localSheetId="5">#REF!</definedName>
    <definedName name="re_afgx1" localSheetId="26">#REF!</definedName>
    <definedName name="re_afgx1" localSheetId="9">#REF!</definedName>
    <definedName name="re_afgx1" localSheetId="2">#REF!</definedName>
    <definedName name="re_afgx1" localSheetId="29">#REF!</definedName>
    <definedName name="re_afgx1">#REF!</definedName>
    <definedName name="Receivable" localSheetId="4">#REF!</definedName>
    <definedName name="Receivable" localSheetId="16">#REF!</definedName>
    <definedName name="Receivable" localSheetId="23">#REF!</definedName>
    <definedName name="Receivable" localSheetId="5">#REF!</definedName>
    <definedName name="Receivable" localSheetId="26">#REF!</definedName>
    <definedName name="Receivable" localSheetId="9">#REF!</definedName>
    <definedName name="Receivable" localSheetId="2">#REF!</definedName>
    <definedName name="Receivable" localSheetId="29">#REF!</definedName>
    <definedName name="Receivable">#REF!</definedName>
    <definedName name="Receivables" localSheetId="4">#REF!</definedName>
    <definedName name="Receivables" localSheetId="16">#REF!</definedName>
    <definedName name="Receivables" localSheetId="23">#REF!</definedName>
    <definedName name="Receivables" localSheetId="5">#REF!</definedName>
    <definedName name="Receivables" localSheetId="26">#REF!</definedName>
    <definedName name="Receivables" localSheetId="9">#REF!</definedName>
    <definedName name="Receivables" localSheetId="2">#REF!</definedName>
    <definedName name="Receivables" localSheetId="29">#REF!</definedName>
    <definedName name="Receivables">#REF!</definedName>
    <definedName name="RECOMM">[10]Sheet1!$D$2</definedName>
    <definedName name="rel_afgx1" localSheetId="4">'[3]DCF old'!#REF!</definedName>
    <definedName name="rel_afgx1" localSheetId="16">'[3]DCF old'!#REF!</definedName>
    <definedName name="rel_afgx1" localSheetId="23">'[3]DCF old'!#REF!</definedName>
    <definedName name="rel_afgx1" localSheetId="5">'[3]DCF old'!#REF!</definedName>
    <definedName name="rel_afgx1" localSheetId="26">'[3]DCF old'!#REF!</definedName>
    <definedName name="rel_afgx1" localSheetId="9">'[3]DCF old'!#REF!</definedName>
    <definedName name="rel_afgx1" localSheetId="2">'[3]DCF old'!#REF!</definedName>
    <definedName name="rel_afgx1" localSheetId="29">'[3]DCF old'!#REF!</definedName>
    <definedName name="rel_afgx1">'[3]DCF old'!#REF!</definedName>
    <definedName name="rel_afgx12" localSheetId="4">'[3]DCF old'!#REF!</definedName>
    <definedName name="rel_afgx12" localSheetId="16">'[3]DCF old'!#REF!</definedName>
    <definedName name="rel_afgx12" localSheetId="23">'[3]DCF old'!#REF!</definedName>
    <definedName name="rel_afgx12" localSheetId="5">'[3]DCF old'!#REF!</definedName>
    <definedName name="rel_afgx12" localSheetId="26">'[3]DCF old'!#REF!</definedName>
    <definedName name="rel_afgx12" localSheetId="9">'[3]DCF old'!#REF!</definedName>
    <definedName name="rel_afgx12" localSheetId="2">'[3]DCF old'!#REF!</definedName>
    <definedName name="rel_afgx12" localSheetId="29">'[3]DCF old'!#REF!</definedName>
    <definedName name="rel_afgx12">'[3]DCF old'!#REF!</definedName>
    <definedName name="rel_afgx3" localSheetId="4">'[3]DCF old'!#REF!</definedName>
    <definedName name="rel_afgx3" localSheetId="16">'[3]DCF old'!#REF!</definedName>
    <definedName name="rel_afgx3" localSheetId="23">'[3]DCF old'!#REF!</definedName>
    <definedName name="rel_afgx3" localSheetId="5">'[3]DCF old'!#REF!</definedName>
    <definedName name="rel_afgx3" localSheetId="26">'[3]DCF old'!#REF!</definedName>
    <definedName name="rel_afgx3" localSheetId="9">'[3]DCF old'!#REF!</definedName>
    <definedName name="rel_afgx3" localSheetId="2">'[3]DCF old'!#REF!</definedName>
    <definedName name="rel_afgx3" localSheetId="29">'[3]DCF old'!#REF!</definedName>
    <definedName name="rel_afgx3">'[3]DCF old'!#REF!</definedName>
    <definedName name="Rem_curr_as" localSheetId="4">'[3]DCF old'!#REF!</definedName>
    <definedName name="Rem_curr_as" localSheetId="16">'[3]DCF old'!#REF!</definedName>
    <definedName name="Rem_curr_as" localSheetId="23">'[3]DCF old'!#REF!</definedName>
    <definedName name="Rem_curr_as" localSheetId="5">'[3]DCF old'!#REF!</definedName>
    <definedName name="Rem_curr_as" localSheetId="26">'[3]DCF old'!#REF!</definedName>
    <definedName name="Rem_curr_as" localSheetId="9">'[3]DCF old'!#REF!</definedName>
    <definedName name="Rem_curr_as" localSheetId="2">'[3]DCF old'!#REF!</definedName>
    <definedName name="Rem_curr_as" localSheetId="29">'[3]DCF old'!#REF!</definedName>
    <definedName name="Rem_curr_as">'[3]DCF old'!#REF!</definedName>
    <definedName name="rem_std" localSheetId="4">'[3]DCF old'!#REF!</definedName>
    <definedName name="rem_std" localSheetId="16">'[3]DCF old'!#REF!</definedName>
    <definedName name="rem_std" localSheetId="23">'[3]DCF old'!#REF!</definedName>
    <definedName name="rem_std" localSheetId="5">'[3]DCF old'!#REF!</definedName>
    <definedName name="rem_std" localSheetId="26">'[3]DCF old'!#REF!</definedName>
    <definedName name="rem_std" localSheetId="9">'[3]DCF old'!#REF!</definedName>
    <definedName name="rem_std" localSheetId="2">'[3]DCF old'!#REF!</definedName>
    <definedName name="rem_std" localSheetId="29">'[3]DCF old'!#REF!</definedName>
    <definedName name="rem_std">'[3]DCF old'!#REF!</definedName>
    <definedName name="rental_costs_1985" localSheetId="4">[15]Global!#REF!</definedName>
    <definedName name="rental_costs_1985" localSheetId="16">[15]Global!#REF!</definedName>
    <definedName name="rental_costs_1985" localSheetId="23">[15]Global!#REF!</definedName>
    <definedName name="rental_costs_1985" localSheetId="5">[15]Global!#REF!</definedName>
    <definedName name="rental_costs_1985" localSheetId="26">[15]Global!#REF!</definedName>
    <definedName name="rental_costs_1985" localSheetId="9">[15]Global!#REF!</definedName>
    <definedName name="rental_costs_1985" localSheetId="2">[15]Global!#REF!</definedName>
    <definedName name="rental_costs_1985" localSheetId="29">[15]Global!#REF!</definedName>
    <definedName name="rental_costs_1985">[15]Global!#REF!</definedName>
    <definedName name="rental_costs_1986" localSheetId="4">[15]Global!#REF!</definedName>
    <definedName name="rental_costs_1986" localSheetId="16">[15]Global!#REF!</definedName>
    <definedName name="rental_costs_1986" localSheetId="23">[15]Global!#REF!</definedName>
    <definedName name="rental_costs_1986" localSheetId="5">[15]Global!#REF!</definedName>
    <definedName name="rental_costs_1986" localSheetId="26">[15]Global!#REF!</definedName>
    <definedName name="rental_costs_1986" localSheetId="9">[15]Global!#REF!</definedName>
    <definedName name="rental_costs_1986" localSheetId="2">[15]Global!#REF!</definedName>
    <definedName name="rental_costs_1986" localSheetId="29">[15]Global!#REF!</definedName>
    <definedName name="rental_costs_1986">[15]Global!#REF!</definedName>
    <definedName name="rental_costs_1987" localSheetId="4">[15]Global!#REF!</definedName>
    <definedName name="rental_costs_1987" localSheetId="16">[15]Global!#REF!</definedName>
    <definedName name="rental_costs_1987" localSheetId="23">[15]Global!#REF!</definedName>
    <definedName name="rental_costs_1987" localSheetId="5">[15]Global!#REF!</definedName>
    <definedName name="rental_costs_1987" localSheetId="26">[15]Global!#REF!</definedName>
    <definedName name="rental_costs_1987" localSheetId="9">[15]Global!#REF!</definedName>
    <definedName name="rental_costs_1987" localSheetId="2">[15]Global!#REF!</definedName>
    <definedName name="rental_costs_1987" localSheetId="29">[15]Global!#REF!</definedName>
    <definedName name="rental_costs_1987">[15]Global!#REF!</definedName>
    <definedName name="rental_costs_1988" localSheetId="4">[15]Global!#REF!</definedName>
    <definedName name="rental_costs_1988" localSheetId="16">[15]Global!#REF!</definedName>
    <definedName name="rental_costs_1988" localSheetId="23">[15]Global!#REF!</definedName>
    <definedName name="rental_costs_1988" localSheetId="5">[15]Global!#REF!</definedName>
    <definedName name="rental_costs_1988" localSheetId="26">[15]Global!#REF!</definedName>
    <definedName name="rental_costs_1988" localSheetId="9">[15]Global!#REF!</definedName>
    <definedName name="rental_costs_1988" localSheetId="2">[15]Global!#REF!</definedName>
    <definedName name="rental_costs_1988" localSheetId="29">[15]Global!#REF!</definedName>
    <definedName name="rental_costs_1988">[15]Global!#REF!</definedName>
    <definedName name="rental_costs_1989" localSheetId="4">[15]Global!#REF!</definedName>
    <definedName name="rental_costs_1989" localSheetId="16">[15]Global!#REF!</definedName>
    <definedName name="rental_costs_1989" localSheetId="23">[15]Global!#REF!</definedName>
    <definedName name="rental_costs_1989" localSheetId="5">[15]Global!#REF!</definedName>
    <definedName name="rental_costs_1989" localSheetId="26">[15]Global!#REF!</definedName>
    <definedName name="rental_costs_1989" localSheetId="9">[15]Global!#REF!</definedName>
    <definedName name="rental_costs_1989" localSheetId="2">[15]Global!#REF!</definedName>
    <definedName name="rental_costs_1989" localSheetId="29">[15]Global!#REF!</definedName>
    <definedName name="rental_costs_1989">[15]Global!#REF!</definedName>
    <definedName name="rental_costs_1990" localSheetId="4">[15]Global!#REF!</definedName>
    <definedName name="rental_costs_1990" localSheetId="16">[15]Global!#REF!</definedName>
    <definedName name="rental_costs_1990" localSheetId="23">[15]Global!#REF!</definedName>
    <definedName name="rental_costs_1990" localSheetId="5">[15]Global!#REF!</definedName>
    <definedName name="rental_costs_1990" localSheetId="26">[15]Global!#REF!</definedName>
    <definedName name="rental_costs_1990" localSheetId="9">[15]Global!#REF!</definedName>
    <definedName name="rental_costs_1990" localSheetId="2">[15]Global!#REF!</definedName>
    <definedName name="rental_costs_1990" localSheetId="29">[15]Global!#REF!</definedName>
    <definedName name="rental_costs_1990">[15]Global!#REF!</definedName>
    <definedName name="rental_costs_1991" localSheetId="4">[15]Global!#REF!</definedName>
    <definedName name="rental_costs_1991" localSheetId="16">[15]Global!#REF!</definedName>
    <definedName name="rental_costs_1991" localSheetId="23">[15]Global!#REF!</definedName>
    <definedName name="rental_costs_1991" localSheetId="5">[15]Global!#REF!</definedName>
    <definedName name="rental_costs_1991" localSheetId="26">[15]Global!#REF!</definedName>
    <definedName name="rental_costs_1991" localSheetId="9">[15]Global!#REF!</definedName>
    <definedName name="rental_costs_1991" localSheetId="2">[15]Global!#REF!</definedName>
    <definedName name="rental_costs_1991" localSheetId="29">[15]Global!#REF!</definedName>
    <definedName name="rental_costs_1991">[15]Global!#REF!</definedName>
    <definedName name="rental_costs_1992" localSheetId="4">[15]Global!#REF!</definedName>
    <definedName name="rental_costs_1992" localSheetId="16">[15]Global!#REF!</definedName>
    <definedName name="rental_costs_1992" localSheetId="23">[15]Global!#REF!</definedName>
    <definedName name="rental_costs_1992" localSheetId="5">[15]Global!#REF!</definedName>
    <definedName name="rental_costs_1992" localSheetId="26">[15]Global!#REF!</definedName>
    <definedName name="rental_costs_1992" localSheetId="9">[15]Global!#REF!</definedName>
    <definedName name="rental_costs_1992" localSheetId="2">[15]Global!#REF!</definedName>
    <definedName name="rental_costs_1992" localSheetId="29">[15]Global!#REF!</definedName>
    <definedName name="rental_costs_1992">[15]Global!#REF!</definedName>
    <definedName name="rental_costs_1993" localSheetId="4">[15]Global!#REF!</definedName>
    <definedName name="rental_costs_1993" localSheetId="16">[15]Global!#REF!</definedName>
    <definedName name="rental_costs_1993" localSheetId="23">[15]Global!#REF!</definedName>
    <definedName name="rental_costs_1993" localSheetId="5">[15]Global!#REF!</definedName>
    <definedName name="rental_costs_1993" localSheetId="26">[15]Global!#REF!</definedName>
    <definedName name="rental_costs_1993" localSheetId="9">[15]Global!#REF!</definedName>
    <definedName name="rental_costs_1993" localSheetId="2">[15]Global!#REF!</definedName>
    <definedName name="rental_costs_1993" localSheetId="29">[15]Global!#REF!</definedName>
    <definedName name="rental_costs_1993">[15]Global!#REF!</definedName>
    <definedName name="rental_costs_1994" localSheetId="4">[15]Global!#REF!</definedName>
    <definedName name="rental_costs_1994" localSheetId="16">[15]Global!#REF!</definedName>
    <definedName name="rental_costs_1994" localSheetId="23">[15]Global!#REF!</definedName>
    <definedName name="rental_costs_1994" localSheetId="5">[15]Global!#REF!</definedName>
    <definedName name="rental_costs_1994" localSheetId="26">[15]Global!#REF!</definedName>
    <definedName name="rental_costs_1994" localSheetId="9">[15]Global!#REF!</definedName>
    <definedName name="rental_costs_1994" localSheetId="2">[15]Global!#REF!</definedName>
    <definedName name="rental_costs_1994" localSheetId="29">[15]Global!#REF!</definedName>
    <definedName name="rental_costs_1994">[15]Global!#REF!</definedName>
    <definedName name="rental_costs_1995" localSheetId="4">[15]Global!#REF!</definedName>
    <definedName name="rental_costs_1995" localSheetId="16">[15]Global!#REF!</definedName>
    <definedName name="rental_costs_1995" localSheetId="23">[15]Global!#REF!</definedName>
    <definedName name="rental_costs_1995" localSheetId="5">[15]Global!#REF!</definedName>
    <definedName name="rental_costs_1995" localSheetId="26">[15]Global!#REF!</definedName>
    <definedName name="rental_costs_1995" localSheetId="9">[15]Global!#REF!</definedName>
    <definedName name="rental_costs_1995" localSheetId="2">[15]Global!#REF!</definedName>
    <definedName name="rental_costs_1995" localSheetId="29">[15]Global!#REF!</definedName>
    <definedName name="rental_costs_1995">[15]Global!#REF!</definedName>
    <definedName name="rental_costs_1996" localSheetId="4">[15]Global!#REF!</definedName>
    <definedName name="rental_costs_1996" localSheetId="16">[15]Global!#REF!</definedName>
    <definedName name="rental_costs_1996" localSheetId="23">[15]Global!#REF!</definedName>
    <definedName name="rental_costs_1996" localSheetId="5">[15]Global!#REF!</definedName>
    <definedName name="rental_costs_1996" localSheetId="26">[15]Global!#REF!</definedName>
    <definedName name="rental_costs_1996" localSheetId="9">[15]Global!#REF!</definedName>
    <definedName name="rental_costs_1996" localSheetId="2">[15]Global!#REF!</definedName>
    <definedName name="rental_costs_1996" localSheetId="29">[15]Global!#REF!</definedName>
    <definedName name="rental_costs_1996">[15]Global!#REF!</definedName>
    <definedName name="rental_costs_1997" localSheetId="4">[15]Global!#REF!</definedName>
    <definedName name="rental_costs_1997" localSheetId="16">[15]Global!#REF!</definedName>
    <definedName name="rental_costs_1997" localSheetId="23">[15]Global!#REF!</definedName>
    <definedName name="rental_costs_1997" localSheetId="5">[15]Global!#REF!</definedName>
    <definedName name="rental_costs_1997" localSheetId="26">[15]Global!#REF!</definedName>
    <definedName name="rental_costs_1997" localSheetId="9">[15]Global!#REF!</definedName>
    <definedName name="rental_costs_1997" localSheetId="2">[15]Global!#REF!</definedName>
    <definedName name="rental_costs_1997" localSheetId="29">[15]Global!#REF!</definedName>
    <definedName name="rental_costs_1997">[15]Global!#REF!</definedName>
    <definedName name="rental_costs_1998" localSheetId="4">[15]Global!#REF!</definedName>
    <definedName name="rental_costs_1998" localSheetId="16">[15]Global!#REF!</definedName>
    <definedName name="rental_costs_1998" localSheetId="23">[15]Global!#REF!</definedName>
    <definedName name="rental_costs_1998" localSheetId="5">[15]Global!#REF!</definedName>
    <definedName name="rental_costs_1998" localSheetId="26">[15]Global!#REF!</definedName>
    <definedName name="rental_costs_1998" localSheetId="9">[15]Global!#REF!</definedName>
    <definedName name="rental_costs_1998" localSheetId="2">[15]Global!#REF!</definedName>
    <definedName name="rental_costs_1998" localSheetId="29">[15]Global!#REF!</definedName>
    <definedName name="rental_costs_1998">[15]Global!#REF!</definedName>
    <definedName name="rental_costs_1999" localSheetId="4">[15]Global!#REF!</definedName>
    <definedName name="rental_costs_1999" localSheetId="16">[15]Global!#REF!</definedName>
    <definedName name="rental_costs_1999" localSheetId="23">[15]Global!#REF!</definedName>
    <definedName name="rental_costs_1999" localSheetId="5">[15]Global!#REF!</definedName>
    <definedName name="rental_costs_1999" localSheetId="26">[15]Global!#REF!</definedName>
    <definedName name="rental_costs_1999" localSheetId="9">[15]Global!#REF!</definedName>
    <definedName name="rental_costs_1999" localSheetId="2">[15]Global!#REF!</definedName>
    <definedName name="rental_costs_1999" localSheetId="29">[15]Global!#REF!</definedName>
    <definedName name="rental_costs_1999">[15]Global!#REF!</definedName>
    <definedName name="rental_costs_2000" localSheetId="4">[15]Global!#REF!</definedName>
    <definedName name="rental_costs_2000" localSheetId="16">[15]Global!#REF!</definedName>
    <definedName name="rental_costs_2000" localSheetId="23">[15]Global!#REF!</definedName>
    <definedName name="rental_costs_2000" localSheetId="5">[15]Global!#REF!</definedName>
    <definedName name="rental_costs_2000" localSheetId="26">[15]Global!#REF!</definedName>
    <definedName name="rental_costs_2000" localSheetId="9">[15]Global!#REF!</definedName>
    <definedName name="rental_costs_2000" localSheetId="2">[15]Global!#REF!</definedName>
    <definedName name="rental_costs_2000" localSheetId="29">[15]Global!#REF!</definedName>
    <definedName name="rental_costs_2000">[15]Global!#REF!</definedName>
    <definedName name="rental_costs_2001" localSheetId="4">[15]Global!#REF!</definedName>
    <definedName name="rental_costs_2001" localSheetId="16">[15]Global!#REF!</definedName>
    <definedName name="rental_costs_2001" localSheetId="23">[15]Global!#REF!</definedName>
    <definedName name="rental_costs_2001" localSheetId="5">[15]Global!#REF!</definedName>
    <definedName name="rental_costs_2001" localSheetId="26">[15]Global!#REF!</definedName>
    <definedName name="rental_costs_2001" localSheetId="9">[15]Global!#REF!</definedName>
    <definedName name="rental_costs_2001" localSheetId="2">[15]Global!#REF!</definedName>
    <definedName name="rental_costs_2001" localSheetId="29">[15]Global!#REF!</definedName>
    <definedName name="rental_costs_2001">[15]Global!#REF!</definedName>
    <definedName name="rental_costs_2002" localSheetId="4">[15]Global!#REF!</definedName>
    <definedName name="rental_costs_2002" localSheetId="16">[15]Global!#REF!</definedName>
    <definedName name="rental_costs_2002" localSheetId="23">[15]Global!#REF!</definedName>
    <definedName name="rental_costs_2002" localSheetId="5">[15]Global!#REF!</definedName>
    <definedName name="rental_costs_2002" localSheetId="26">[15]Global!#REF!</definedName>
    <definedName name="rental_costs_2002" localSheetId="9">[15]Global!#REF!</definedName>
    <definedName name="rental_costs_2002" localSheetId="2">[15]Global!#REF!</definedName>
    <definedName name="rental_costs_2002" localSheetId="29">[15]Global!#REF!</definedName>
    <definedName name="rental_costs_2002">[15]Global!#REF!</definedName>
    <definedName name="rental_costs_2003" localSheetId="4">[15]Global!#REF!</definedName>
    <definedName name="rental_costs_2003" localSheetId="16">[15]Global!#REF!</definedName>
    <definedName name="rental_costs_2003" localSheetId="23">[15]Global!#REF!</definedName>
    <definedName name="rental_costs_2003" localSheetId="5">[15]Global!#REF!</definedName>
    <definedName name="rental_costs_2003" localSheetId="26">[15]Global!#REF!</definedName>
    <definedName name="rental_costs_2003" localSheetId="9">[15]Global!#REF!</definedName>
    <definedName name="rental_costs_2003" localSheetId="2">[15]Global!#REF!</definedName>
    <definedName name="rental_costs_2003" localSheetId="29">[15]Global!#REF!</definedName>
    <definedName name="rental_costs_2003">[15]Global!#REF!</definedName>
    <definedName name="rental_costs_2004" localSheetId="4">[15]Global!#REF!</definedName>
    <definedName name="rental_costs_2004" localSheetId="16">[15]Global!#REF!</definedName>
    <definedName name="rental_costs_2004" localSheetId="23">[15]Global!#REF!</definedName>
    <definedName name="rental_costs_2004" localSheetId="5">[15]Global!#REF!</definedName>
    <definedName name="rental_costs_2004" localSheetId="26">[15]Global!#REF!</definedName>
    <definedName name="rental_costs_2004" localSheetId="9">[15]Global!#REF!</definedName>
    <definedName name="rental_costs_2004" localSheetId="2">[15]Global!#REF!</definedName>
    <definedName name="rental_costs_2004" localSheetId="29">[15]Global!#REF!</definedName>
    <definedName name="rental_costs_2004">[15]Global!#REF!</definedName>
    <definedName name="rental_costs_2005" localSheetId="4">[15]Global!#REF!</definedName>
    <definedName name="rental_costs_2005" localSheetId="16">[15]Global!#REF!</definedName>
    <definedName name="rental_costs_2005" localSheetId="23">[15]Global!#REF!</definedName>
    <definedName name="rental_costs_2005" localSheetId="5">[15]Global!#REF!</definedName>
    <definedName name="rental_costs_2005" localSheetId="26">[15]Global!#REF!</definedName>
    <definedName name="rental_costs_2005" localSheetId="9">[15]Global!#REF!</definedName>
    <definedName name="rental_costs_2005" localSheetId="2">[15]Global!#REF!</definedName>
    <definedName name="rental_costs_2005" localSheetId="29">[15]Global!#REF!</definedName>
    <definedName name="rental_costs_2005">[15]Global!#REF!</definedName>
    <definedName name="rental_costs_2006" localSheetId="4">[15]Global!#REF!</definedName>
    <definedName name="rental_costs_2006" localSheetId="16">[15]Global!#REF!</definedName>
    <definedName name="rental_costs_2006" localSheetId="23">[15]Global!#REF!</definedName>
    <definedName name="rental_costs_2006" localSheetId="5">[15]Global!#REF!</definedName>
    <definedName name="rental_costs_2006" localSheetId="26">[15]Global!#REF!</definedName>
    <definedName name="rental_costs_2006" localSheetId="9">[15]Global!#REF!</definedName>
    <definedName name="rental_costs_2006" localSheetId="2">[15]Global!#REF!</definedName>
    <definedName name="rental_costs_2006" localSheetId="29">[15]Global!#REF!</definedName>
    <definedName name="rental_costs_2006">[15]Global!#REF!</definedName>
    <definedName name="rental_costs_2007" localSheetId="4">[15]Global!#REF!</definedName>
    <definedName name="rental_costs_2007" localSheetId="16">[15]Global!#REF!</definedName>
    <definedName name="rental_costs_2007" localSheetId="23">[15]Global!#REF!</definedName>
    <definedName name="rental_costs_2007" localSheetId="5">[15]Global!#REF!</definedName>
    <definedName name="rental_costs_2007" localSheetId="26">[15]Global!#REF!</definedName>
    <definedName name="rental_costs_2007" localSheetId="9">[15]Global!#REF!</definedName>
    <definedName name="rental_costs_2007" localSheetId="2">[15]Global!#REF!</definedName>
    <definedName name="rental_costs_2007" localSheetId="29">[15]Global!#REF!</definedName>
    <definedName name="rental_costs_2007">[15]Global!#REF!</definedName>
    <definedName name="rental_costs_2008" localSheetId="4">[15]Global!#REF!</definedName>
    <definedName name="rental_costs_2008" localSheetId="16">[15]Global!#REF!</definedName>
    <definedName name="rental_costs_2008" localSheetId="23">[15]Global!#REF!</definedName>
    <definedName name="rental_costs_2008" localSheetId="5">[15]Global!#REF!</definedName>
    <definedName name="rental_costs_2008" localSheetId="26">[15]Global!#REF!</definedName>
    <definedName name="rental_costs_2008" localSheetId="9">[15]Global!#REF!</definedName>
    <definedName name="rental_costs_2008" localSheetId="2">[15]Global!#REF!</definedName>
    <definedName name="rental_costs_2008" localSheetId="29">[15]Global!#REF!</definedName>
    <definedName name="rental_costs_2008">[15]Global!#REF!</definedName>
    <definedName name="rental_costs_2009" localSheetId="4">[15]Global!#REF!</definedName>
    <definedName name="rental_costs_2009" localSheetId="16">[15]Global!#REF!</definedName>
    <definedName name="rental_costs_2009" localSheetId="23">[15]Global!#REF!</definedName>
    <definedName name="rental_costs_2009" localSheetId="5">[15]Global!#REF!</definedName>
    <definedName name="rental_costs_2009" localSheetId="26">[15]Global!#REF!</definedName>
    <definedName name="rental_costs_2009" localSheetId="9">[15]Global!#REF!</definedName>
    <definedName name="rental_costs_2009" localSheetId="2">[15]Global!#REF!</definedName>
    <definedName name="rental_costs_2009" localSheetId="29">[15]Global!#REF!</definedName>
    <definedName name="rental_costs_2009">[15]Global!#REF!</definedName>
    <definedName name="rental_costs_2010" localSheetId="4">[15]Global!#REF!</definedName>
    <definedName name="rental_costs_2010" localSheetId="16">[15]Global!#REF!</definedName>
    <definedName name="rental_costs_2010" localSheetId="23">[15]Global!#REF!</definedName>
    <definedName name="rental_costs_2010" localSheetId="5">[15]Global!#REF!</definedName>
    <definedName name="rental_costs_2010" localSheetId="26">[15]Global!#REF!</definedName>
    <definedName name="rental_costs_2010" localSheetId="9">[15]Global!#REF!</definedName>
    <definedName name="rental_costs_2010" localSheetId="2">[15]Global!#REF!</definedName>
    <definedName name="rental_costs_2010" localSheetId="29">[15]Global!#REF!</definedName>
    <definedName name="rental_costs_2010">[15]Global!#REF!</definedName>
    <definedName name="rental_costs_comm" localSheetId="4">[15]Global!#REF!</definedName>
    <definedName name="rental_costs_comm" localSheetId="16">[15]Global!#REF!</definedName>
    <definedName name="rental_costs_comm" localSheetId="23">[15]Global!#REF!</definedName>
    <definedName name="rental_costs_comm" localSheetId="5">[15]Global!#REF!</definedName>
    <definedName name="rental_costs_comm" localSheetId="26">[15]Global!#REF!</definedName>
    <definedName name="rental_costs_comm" localSheetId="9">[15]Global!#REF!</definedName>
    <definedName name="rental_costs_comm" localSheetId="2">[15]Global!#REF!</definedName>
    <definedName name="rental_costs_comm" localSheetId="29">[15]Global!#REF!</definedName>
    <definedName name="rental_costs_comm">[15]Global!#REF!</definedName>
    <definedName name="rep_all" localSheetId="4">#REF!</definedName>
    <definedName name="rep_all" localSheetId="16">#REF!</definedName>
    <definedName name="rep_all" localSheetId="23">#REF!</definedName>
    <definedName name="rep_all" localSheetId="5">#REF!</definedName>
    <definedName name="rep_all" localSheetId="26">#REF!</definedName>
    <definedName name="rep_all" localSheetId="9">#REF!</definedName>
    <definedName name="rep_all" localSheetId="2">#REF!</definedName>
    <definedName name="rep_all" localSheetId="29">#REF!</definedName>
    <definedName name="rep_all">#REF!</definedName>
    <definedName name="rep_date" localSheetId="4">#REF!</definedName>
    <definedName name="rep_date" localSheetId="16">#REF!</definedName>
    <definedName name="rep_date" localSheetId="23">#REF!</definedName>
    <definedName name="rep_date" localSheetId="5">#REF!</definedName>
    <definedName name="rep_date" localSheetId="26">#REF!</definedName>
    <definedName name="rep_date" localSheetId="9">#REF!</definedName>
    <definedName name="rep_date" localSheetId="2">#REF!</definedName>
    <definedName name="rep_date" localSheetId="29">#REF!</definedName>
    <definedName name="rep_date">#REF!</definedName>
    <definedName name="rep_keyvals" localSheetId="4">#REF!</definedName>
    <definedName name="rep_keyvals" localSheetId="16">#REF!</definedName>
    <definedName name="rep_keyvals" localSheetId="23">#REF!</definedName>
    <definedName name="rep_keyvals" localSheetId="5">#REF!</definedName>
    <definedName name="rep_keyvals" localSheetId="26">#REF!</definedName>
    <definedName name="rep_keyvals" localSheetId="9">#REF!</definedName>
    <definedName name="rep_keyvals" localSheetId="2">#REF!</definedName>
    <definedName name="rep_keyvals" localSheetId="29">#REF!</definedName>
    <definedName name="rep_keyvals">#REF!</definedName>
    <definedName name="rep_pagehead" localSheetId="4">#REF!</definedName>
    <definedName name="rep_pagehead" localSheetId="16">#REF!</definedName>
    <definedName name="rep_pagehead" localSheetId="23">#REF!</definedName>
    <definedName name="rep_pagehead" localSheetId="5">#REF!</definedName>
    <definedName name="rep_pagehead" localSheetId="26">#REF!</definedName>
    <definedName name="rep_pagehead" localSheetId="9">#REF!</definedName>
    <definedName name="rep_pagehead" localSheetId="2">#REF!</definedName>
    <definedName name="rep_pagehead" localSheetId="29">#REF!</definedName>
    <definedName name="rep_pagehead">#REF!</definedName>
    <definedName name="rep_per" localSheetId="4">'[3]DCF old'!#REF!</definedName>
    <definedName name="rep_per" localSheetId="16">'[3]DCF old'!#REF!</definedName>
    <definedName name="rep_per" localSheetId="23">'[3]DCF old'!#REF!</definedName>
    <definedName name="rep_per" localSheetId="5">'[3]DCF old'!#REF!</definedName>
    <definedName name="rep_per" localSheetId="26">'[3]DCF old'!#REF!</definedName>
    <definedName name="rep_per" localSheetId="9">'[3]DCF old'!#REF!</definedName>
    <definedName name="rep_per" localSheetId="2">'[3]DCF old'!#REF!</definedName>
    <definedName name="rep_per" localSheetId="29">'[3]DCF old'!#REF!</definedName>
    <definedName name="rep_per">'[3]DCF old'!#REF!</definedName>
    <definedName name="rep_stockdata" localSheetId="4">#REF!</definedName>
    <definedName name="rep_stockdata" localSheetId="16">#REF!</definedName>
    <definedName name="rep_stockdata" localSheetId="23">#REF!</definedName>
    <definedName name="rep_stockdata" localSheetId="5">#REF!</definedName>
    <definedName name="rep_stockdata" localSheetId="26">#REF!</definedName>
    <definedName name="rep_stockdata" localSheetId="9">#REF!</definedName>
    <definedName name="rep_stockdata" localSheetId="2">#REF!</definedName>
    <definedName name="rep_stockdata" localSheetId="29">#REF!</definedName>
    <definedName name="rep_stockdata">#REF!</definedName>
    <definedName name="rep_stocks" localSheetId="4">#REF!</definedName>
    <definedName name="rep_stocks" localSheetId="16">#REF!</definedName>
    <definedName name="rep_stocks" localSheetId="23">#REF!</definedName>
    <definedName name="rep_stocks" localSheetId="5">#REF!</definedName>
    <definedName name="rep_stocks" localSheetId="26">#REF!</definedName>
    <definedName name="rep_stocks" localSheetId="9">#REF!</definedName>
    <definedName name="rep_stocks" localSheetId="2">#REF!</definedName>
    <definedName name="rep_stocks" localSheetId="29">#REF!</definedName>
    <definedName name="rep_stocks">#REF!</definedName>
    <definedName name="rep_sva" localSheetId="4">#REF!</definedName>
    <definedName name="rep_sva" localSheetId="16">#REF!</definedName>
    <definedName name="rep_sva" localSheetId="23">#REF!</definedName>
    <definedName name="rep_sva" localSheetId="5">#REF!</definedName>
    <definedName name="rep_sva" localSheetId="26">#REF!</definedName>
    <definedName name="rep_sva" localSheetId="9">#REF!</definedName>
    <definedName name="rep_sva" localSheetId="2">#REF!</definedName>
    <definedName name="rep_sva" localSheetId="29">#REF!</definedName>
    <definedName name="rep_sva">#REF!</definedName>
    <definedName name="rep_type" localSheetId="4">'[3]DCF old'!#REF!</definedName>
    <definedName name="rep_type" localSheetId="16">'[3]DCF old'!#REF!</definedName>
    <definedName name="rep_type" localSheetId="23">'[3]DCF old'!#REF!</definedName>
    <definedName name="rep_type" localSheetId="5">'[3]DCF old'!#REF!</definedName>
    <definedName name="rep_type" localSheetId="26">'[3]DCF old'!#REF!</definedName>
    <definedName name="rep_type" localSheetId="9">'[3]DCF old'!#REF!</definedName>
    <definedName name="rep_type" localSheetId="2">'[3]DCF old'!#REF!</definedName>
    <definedName name="rep_type" localSheetId="29">'[3]DCF old'!#REF!</definedName>
    <definedName name="rep_type">'[3]DCF old'!#REF!</definedName>
    <definedName name="Report_Version_4">"A1"</definedName>
    <definedName name="REPORTED_PRETAX_PROFIT" localSheetId="4">#REF!</definedName>
    <definedName name="REPORTED_PRETAX_PROFIT" localSheetId="16">#REF!</definedName>
    <definedName name="REPORTED_PRETAX_PROFIT" localSheetId="23">#REF!</definedName>
    <definedName name="REPORTED_PRETAX_PROFIT" localSheetId="5">#REF!</definedName>
    <definedName name="REPORTED_PRETAX_PROFIT" localSheetId="26">#REF!</definedName>
    <definedName name="REPORTED_PRETAX_PROFIT" localSheetId="9">#REF!</definedName>
    <definedName name="REPORTED_PRETAX_PROFIT" localSheetId="2">#REF!</definedName>
    <definedName name="REPORTED_PRETAX_PROFIT" localSheetId="29">#REF!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6">#REF!</definedName>
    <definedName name="Restricted_equity" localSheetId="23">#REF!</definedName>
    <definedName name="Restricted_equity" localSheetId="5">#REF!</definedName>
    <definedName name="Restricted_equity" localSheetId="26">#REF!</definedName>
    <definedName name="Restricted_equity" localSheetId="9">#REF!</definedName>
    <definedName name="Restricted_equity" localSheetId="2">#REF!</definedName>
    <definedName name="Restricted_equity" localSheetId="29">#REF!</definedName>
    <definedName name="Restricted_equity">#REF!</definedName>
    <definedName name="Restructuring" localSheetId="4">#REF!</definedName>
    <definedName name="Restructuring" localSheetId="16">#REF!</definedName>
    <definedName name="Restructuring" localSheetId="23">#REF!</definedName>
    <definedName name="Restructuring" localSheetId="5">#REF!</definedName>
    <definedName name="Restructuring" localSheetId="26">#REF!</definedName>
    <definedName name="Restructuring" localSheetId="9">#REF!</definedName>
    <definedName name="Restructuring" localSheetId="2">#REF!</definedName>
    <definedName name="Restructuring" localSheetId="29">#REF!</definedName>
    <definedName name="Restructuring">#REF!</definedName>
    <definedName name="Restructuring_charges" localSheetId="4">'[8]Invested capital_VDF'!#REF!</definedName>
    <definedName name="Restructuring_charges" localSheetId="16">'[8]Invested capital_VDF'!#REF!</definedName>
    <definedName name="Restructuring_charges" localSheetId="23">'[8]Invested capital_VDF'!#REF!</definedName>
    <definedName name="Restructuring_charges" localSheetId="5">'[8]Invested capital_VDF'!#REF!</definedName>
    <definedName name="Restructuring_charges" localSheetId="26">'[8]Invested capital_VDF'!#REF!</definedName>
    <definedName name="Restructuring_charges" localSheetId="9">'[8]Invested capital_VDF'!#REF!</definedName>
    <definedName name="Restructuring_charges" localSheetId="2">'[8]Invested capital_VDF'!#REF!</definedName>
    <definedName name="Restructuring_charges" localSheetId="29">'[8]Invested capital_VDF'!#REF!</definedName>
    <definedName name="Restructuring_charges">'[8]Invested capital_VDF'!#REF!</definedName>
    <definedName name="Restructuring_charges_growth_fore">[8]Forecasts_VDF!$H$165:$K$165</definedName>
    <definedName name="reuter" localSheetId="4">#REF!</definedName>
    <definedName name="reuter" localSheetId="16">#REF!</definedName>
    <definedName name="reuter" localSheetId="23">#REF!</definedName>
    <definedName name="reuter" localSheetId="5">#REF!</definedName>
    <definedName name="reuter" localSheetId="26">#REF!</definedName>
    <definedName name="reuter" localSheetId="9">#REF!</definedName>
    <definedName name="reuter" localSheetId="2">#REF!</definedName>
    <definedName name="reuter" localSheetId="29">#REF!</definedName>
    <definedName name="reuter">#REF!</definedName>
    <definedName name="reuters">[10]Sheet1!$L$2</definedName>
    <definedName name="revenue_per_ASK_1985" localSheetId="4">[15]Global!#REF!</definedName>
    <definedName name="revenue_per_ASK_1985" localSheetId="16">[15]Global!#REF!</definedName>
    <definedName name="revenue_per_ASK_1985" localSheetId="23">[15]Global!#REF!</definedName>
    <definedName name="revenue_per_ASK_1985" localSheetId="5">[15]Global!#REF!</definedName>
    <definedName name="revenue_per_ASK_1985" localSheetId="26">[15]Global!#REF!</definedName>
    <definedName name="revenue_per_ASK_1985" localSheetId="9">[15]Global!#REF!</definedName>
    <definedName name="revenue_per_ASK_1985" localSheetId="2">[15]Global!#REF!</definedName>
    <definedName name="revenue_per_ASK_1985" localSheetId="29">[15]Global!#REF!</definedName>
    <definedName name="revenue_per_ASK_1985">[15]Global!#REF!</definedName>
    <definedName name="revenue_per_ASK_1986" localSheetId="4">[15]Global!#REF!</definedName>
    <definedName name="revenue_per_ASK_1986" localSheetId="16">[15]Global!#REF!</definedName>
    <definedName name="revenue_per_ASK_1986" localSheetId="23">[15]Global!#REF!</definedName>
    <definedName name="revenue_per_ASK_1986" localSheetId="5">[15]Global!#REF!</definedName>
    <definedName name="revenue_per_ASK_1986" localSheetId="26">[15]Global!#REF!</definedName>
    <definedName name="revenue_per_ASK_1986" localSheetId="9">[15]Global!#REF!</definedName>
    <definedName name="revenue_per_ASK_1986" localSheetId="2">[15]Global!#REF!</definedName>
    <definedName name="revenue_per_ASK_1986" localSheetId="29">[15]Global!#REF!</definedName>
    <definedName name="revenue_per_ASK_1986">[15]Global!#REF!</definedName>
    <definedName name="revenue_per_ASK_1987" localSheetId="4">[15]Global!#REF!</definedName>
    <definedName name="revenue_per_ASK_1987" localSheetId="16">[15]Global!#REF!</definedName>
    <definedName name="revenue_per_ASK_1987" localSheetId="23">[15]Global!#REF!</definedName>
    <definedName name="revenue_per_ASK_1987" localSheetId="5">[15]Global!#REF!</definedName>
    <definedName name="revenue_per_ASK_1987" localSheetId="26">[15]Global!#REF!</definedName>
    <definedName name="revenue_per_ASK_1987" localSheetId="9">[15]Global!#REF!</definedName>
    <definedName name="revenue_per_ASK_1987" localSheetId="2">[15]Global!#REF!</definedName>
    <definedName name="revenue_per_ASK_1987" localSheetId="29">[15]Global!#REF!</definedName>
    <definedName name="revenue_per_ASK_1987">[15]Global!#REF!</definedName>
    <definedName name="revenue_per_ASK_1988" localSheetId="4">[15]Global!#REF!</definedName>
    <definedName name="revenue_per_ASK_1988" localSheetId="16">[15]Global!#REF!</definedName>
    <definedName name="revenue_per_ASK_1988" localSheetId="23">[15]Global!#REF!</definedName>
    <definedName name="revenue_per_ASK_1988" localSheetId="5">[15]Global!#REF!</definedName>
    <definedName name="revenue_per_ASK_1988" localSheetId="26">[15]Global!#REF!</definedName>
    <definedName name="revenue_per_ASK_1988" localSheetId="9">[15]Global!#REF!</definedName>
    <definedName name="revenue_per_ASK_1988" localSheetId="2">[15]Global!#REF!</definedName>
    <definedName name="revenue_per_ASK_1988" localSheetId="29">[15]Global!#REF!</definedName>
    <definedName name="revenue_per_ASK_1988">[15]Global!#REF!</definedName>
    <definedName name="revenue_per_ASK_1989" localSheetId="4">[15]Global!#REF!</definedName>
    <definedName name="revenue_per_ASK_1989" localSheetId="16">[15]Global!#REF!</definedName>
    <definedName name="revenue_per_ASK_1989" localSheetId="23">[15]Global!#REF!</definedName>
    <definedName name="revenue_per_ASK_1989" localSheetId="5">[15]Global!#REF!</definedName>
    <definedName name="revenue_per_ASK_1989" localSheetId="26">[15]Global!#REF!</definedName>
    <definedName name="revenue_per_ASK_1989" localSheetId="9">[15]Global!#REF!</definedName>
    <definedName name="revenue_per_ASK_1989" localSheetId="2">[15]Global!#REF!</definedName>
    <definedName name="revenue_per_ASK_1989" localSheetId="29">[15]Global!#REF!</definedName>
    <definedName name="revenue_per_ASK_1989">[15]Global!#REF!</definedName>
    <definedName name="revenue_per_ASK_1990" localSheetId="4">[15]Global!#REF!</definedName>
    <definedName name="revenue_per_ASK_1990" localSheetId="16">[15]Global!#REF!</definedName>
    <definedName name="revenue_per_ASK_1990" localSheetId="23">[15]Global!#REF!</definedName>
    <definedName name="revenue_per_ASK_1990" localSheetId="5">[15]Global!#REF!</definedName>
    <definedName name="revenue_per_ASK_1990" localSheetId="26">[15]Global!#REF!</definedName>
    <definedName name="revenue_per_ASK_1990" localSheetId="9">[15]Global!#REF!</definedName>
    <definedName name="revenue_per_ASK_1990" localSheetId="2">[15]Global!#REF!</definedName>
    <definedName name="revenue_per_ASK_1990" localSheetId="29">[15]Global!#REF!</definedName>
    <definedName name="revenue_per_ASK_1990">[15]Global!#REF!</definedName>
    <definedName name="revenue_per_ASK_1991" localSheetId="4">[15]Global!#REF!</definedName>
    <definedName name="revenue_per_ASK_1991" localSheetId="16">[15]Global!#REF!</definedName>
    <definedName name="revenue_per_ASK_1991" localSheetId="23">[15]Global!#REF!</definedName>
    <definedName name="revenue_per_ASK_1991" localSheetId="5">[15]Global!#REF!</definedName>
    <definedName name="revenue_per_ASK_1991" localSheetId="26">[15]Global!#REF!</definedName>
    <definedName name="revenue_per_ASK_1991" localSheetId="9">[15]Global!#REF!</definedName>
    <definedName name="revenue_per_ASK_1991" localSheetId="2">[15]Global!#REF!</definedName>
    <definedName name="revenue_per_ASK_1991" localSheetId="29">[15]Global!#REF!</definedName>
    <definedName name="revenue_per_ASK_1991">[15]Global!#REF!</definedName>
    <definedName name="revenue_per_ASK_1992" localSheetId="4">[15]Global!#REF!</definedName>
    <definedName name="revenue_per_ASK_1992" localSheetId="16">[15]Global!#REF!</definedName>
    <definedName name="revenue_per_ASK_1992" localSheetId="23">[15]Global!#REF!</definedName>
    <definedName name="revenue_per_ASK_1992" localSheetId="5">[15]Global!#REF!</definedName>
    <definedName name="revenue_per_ASK_1992" localSheetId="26">[15]Global!#REF!</definedName>
    <definedName name="revenue_per_ASK_1992" localSheetId="9">[15]Global!#REF!</definedName>
    <definedName name="revenue_per_ASK_1992" localSheetId="2">[15]Global!#REF!</definedName>
    <definedName name="revenue_per_ASK_1992" localSheetId="29">[15]Global!#REF!</definedName>
    <definedName name="revenue_per_ASK_1992">[15]Global!#REF!</definedName>
    <definedName name="revenue_per_ASK_1993" localSheetId="4">[15]Global!#REF!</definedName>
    <definedName name="revenue_per_ASK_1993" localSheetId="16">[15]Global!#REF!</definedName>
    <definedName name="revenue_per_ASK_1993" localSheetId="23">[15]Global!#REF!</definedName>
    <definedName name="revenue_per_ASK_1993" localSheetId="5">[15]Global!#REF!</definedName>
    <definedName name="revenue_per_ASK_1993" localSheetId="26">[15]Global!#REF!</definedName>
    <definedName name="revenue_per_ASK_1993" localSheetId="9">[15]Global!#REF!</definedName>
    <definedName name="revenue_per_ASK_1993" localSheetId="2">[15]Global!#REF!</definedName>
    <definedName name="revenue_per_ASK_1993" localSheetId="29">[15]Global!#REF!</definedName>
    <definedName name="revenue_per_ASK_1993">[15]Global!#REF!</definedName>
    <definedName name="revenue_per_ASK_1994" localSheetId="4">[15]Global!#REF!</definedName>
    <definedName name="revenue_per_ASK_1994" localSheetId="16">[15]Global!#REF!</definedName>
    <definedName name="revenue_per_ASK_1994" localSheetId="23">[15]Global!#REF!</definedName>
    <definedName name="revenue_per_ASK_1994" localSheetId="5">[15]Global!#REF!</definedName>
    <definedName name="revenue_per_ASK_1994" localSheetId="26">[15]Global!#REF!</definedName>
    <definedName name="revenue_per_ASK_1994" localSheetId="9">[15]Global!#REF!</definedName>
    <definedName name="revenue_per_ASK_1994" localSheetId="2">[15]Global!#REF!</definedName>
    <definedName name="revenue_per_ASK_1994" localSheetId="29">[15]Global!#REF!</definedName>
    <definedName name="revenue_per_ASK_1994">[15]Global!#REF!</definedName>
    <definedName name="revenue_per_ASK_1995" localSheetId="4">[15]Global!#REF!</definedName>
    <definedName name="revenue_per_ASK_1995" localSheetId="16">[15]Global!#REF!</definedName>
    <definedName name="revenue_per_ASK_1995" localSheetId="23">[15]Global!#REF!</definedName>
    <definedName name="revenue_per_ASK_1995" localSheetId="5">[15]Global!#REF!</definedName>
    <definedName name="revenue_per_ASK_1995" localSheetId="26">[15]Global!#REF!</definedName>
    <definedName name="revenue_per_ASK_1995" localSheetId="9">[15]Global!#REF!</definedName>
    <definedName name="revenue_per_ASK_1995" localSheetId="2">[15]Global!#REF!</definedName>
    <definedName name="revenue_per_ASK_1995" localSheetId="29">[15]Global!#REF!</definedName>
    <definedName name="revenue_per_ASK_1995">[15]Global!#REF!</definedName>
    <definedName name="revenue_per_ASK_1996" localSheetId="4">[15]Global!#REF!</definedName>
    <definedName name="revenue_per_ASK_1996" localSheetId="16">[15]Global!#REF!</definedName>
    <definedName name="revenue_per_ASK_1996" localSheetId="23">[15]Global!#REF!</definedName>
    <definedName name="revenue_per_ASK_1996" localSheetId="5">[15]Global!#REF!</definedName>
    <definedName name="revenue_per_ASK_1996" localSheetId="26">[15]Global!#REF!</definedName>
    <definedName name="revenue_per_ASK_1996" localSheetId="9">[15]Global!#REF!</definedName>
    <definedName name="revenue_per_ASK_1996" localSheetId="2">[15]Global!#REF!</definedName>
    <definedName name="revenue_per_ASK_1996" localSheetId="29">[15]Global!#REF!</definedName>
    <definedName name="revenue_per_ASK_1996">[15]Global!#REF!</definedName>
    <definedName name="revenue_per_ASK_1997" localSheetId="4">[15]Global!#REF!</definedName>
    <definedName name="revenue_per_ASK_1997" localSheetId="16">[15]Global!#REF!</definedName>
    <definedName name="revenue_per_ASK_1997" localSheetId="23">[15]Global!#REF!</definedName>
    <definedName name="revenue_per_ASK_1997" localSheetId="5">[15]Global!#REF!</definedName>
    <definedName name="revenue_per_ASK_1997" localSheetId="26">[15]Global!#REF!</definedName>
    <definedName name="revenue_per_ASK_1997" localSheetId="9">[15]Global!#REF!</definedName>
    <definedName name="revenue_per_ASK_1997" localSheetId="2">[15]Global!#REF!</definedName>
    <definedName name="revenue_per_ASK_1997" localSheetId="29">[15]Global!#REF!</definedName>
    <definedName name="revenue_per_ASK_1997">[15]Global!#REF!</definedName>
    <definedName name="revenue_per_ASK_1998" localSheetId="4">[15]Global!#REF!</definedName>
    <definedName name="revenue_per_ASK_1998" localSheetId="16">[15]Global!#REF!</definedName>
    <definedName name="revenue_per_ASK_1998" localSheetId="23">[15]Global!#REF!</definedName>
    <definedName name="revenue_per_ASK_1998" localSheetId="5">[15]Global!#REF!</definedName>
    <definedName name="revenue_per_ASK_1998" localSheetId="26">[15]Global!#REF!</definedName>
    <definedName name="revenue_per_ASK_1998" localSheetId="9">[15]Global!#REF!</definedName>
    <definedName name="revenue_per_ASK_1998" localSheetId="2">[15]Global!#REF!</definedName>
    <definedName name="revenue_per_ASK_1998" localSheetId="29">[15]Global!#REF!</definedName>
    <definedName name="revenue_per_ASK_1998">[15]Global!#REF!</definedName>
    <definedName name="revenue_per_ASK_1999" localSheetId="4">[15]Global!#REF!</definedName>
    <definedName name="revenue_per_ASK_1999" localSheetId="16">[15]Global!#REF!</definedName>
    <definedName name="revenue_per_ASK_1999" localSheetId="23">[15]Global!#REF!</definedName>
    <definedName name="revenue_per_ASK_1999" localSheetId="5">[15]Global!#REF!</definedName>
    <definedName name="revenue_per_ASK_1999" localSheetId="26">[15]Global!#REF!</definedName>
    <definedName name="revenue_per_ASK_1999" localSheetId="9">[15]Global!#REF!</definedName>
    <definedName name="revenue_per_ASK_1999" localSheetId="2">[15]Global!#REF!</definedName>
    <definedName name="revenue_per_ASK_1999" localSheetId="29">[15]Global!#REF!</definedName>
    <definedName name="revenue_per_ASK_1999">[15]Global!#REF!</definedName>
    <definedName name="revenue_per_ASK_2000" localSheetId="4">[15]Global!#REF!</definedName>
    <definedName name="revenue_per_ASK_2000" localSheetId="16">[15]Global!#REF!</definedName>
    <definedName name="revenue_per_ASK_2000" localSheetId="23">[15]Global!#REF!</definedName>
    <definedName name="revenue_per_ASK_2000" localSheetId="5">[15]Global!#REF!</definedName>
    <definedName name="revenue_per_ASK_2000" localSheetId="26">[15]Global!#REF!</definedName>
    <definedName name="revenue_per_ASK_2000" localSheetId="9">[15]Global!#REF!</definedName>
    <definedName name="revenue_per_ASK_2000" localSheetId="2">[15]Global!#REF!</definedName>
    <definedName name="revenue_per_ASK_2000" localSheetId="29">[15]Global!#REF!</definedName>
    <definedName name="revenue_per_ASK_2000">[15]Global!#REF!</definedName>
    <definedName name="revenue_per_ASK_2001" localSheetId="4">[15]Global!#REF!</definedName>
    <definedName name="revenue_per_ASK_2001" localSheetId="16">[15]Global!#REF!</definedName>
    <definedName name="revenue_per_ASK_2001" localSheetId="23">[15]Global!#REF!</definedName>
    <definedName name="revenue_per_ASK_2001" localSheetId="5">[15]Global!#REF!</definedName>
    <definedName name="revenue_per_ASK_2001" localSheetId="26">[15]Global!#REF!</definedName>
    <definedName name="revenue_per_ASK_2001" localSheetId="9">[15]Global!#REF!</definedName>
    <definedName name="revenue_per_ASK_2001" localSheetId="2">[15]Global!#REF!</definedName>
    <definedName name="revenue_per_ASK_2001" localSheetId="29">[15]Global!#REF!</definedName>
    <definedName name="revenue_per_ASK_2001">[15]Global!#REF!</definedName>
    <definedName name="revenue_per_ASK_2002" localSheetId="4">[15]Global!#REF!</definedName>
    <definedName name="revenue_per_ASK_2002" localSheetId="16">[15]Global!#REF!</definedName>
    <definedName name="revenue_per_ASK_2002" localSheetId="23">[15]Global!#REF!</definedName>
    <definedName name="revenue_per_ASK_2002" localSheetId="5">[15]Global!#REF!</definedName>
    <definedName name="revenue_per_ASK_2002" localSheetId="26">[15]Global!#REF!</definedName>
    <definedName name="revenue_per_ASK_2002" localSheetId="9">[15]Global!#REF!</definedName>
    <definedName name="revenue_per_ASK_2002" localSheetId="2">[15]Global!#REF!</definedName>
    <definedName name="revenue_per_ASK_2002" localSheetId="29">[15]Global!#REF!</definedName>
    <definedName name="revenue_per_ASK_2002">[15]Global!#REF!</definedName>
    <definedName name="revenue_per_ASK_2003" localSheetId="4">[15]Global!#REF!</definedName>
    <definedName name="revenue_per_ASK_2003" localSheetId="16">[15]Global!#REF!</definedName>
    <definedName name="revenue_per_ASK_2003" localSheetId="23">[15]Global!#REF!</definedName>
    <definedName name="revenue_per_ASK_2003" localSheetId="5">[15]Global!#REF!</definedName>
    <definedName name="revenue_per_ASK_2003" localSheetId="26">[15]Global!#REF!</definedName>
    <definedName name="revenue_per_ASK_2003" localSheetId="9">[15]Global!#REF!</definedName>
    <definedName name="revenue_per_ASK_2003" localSheetId="2">[15]Global!#REF!</definedName>
    <definedName name="revenue_per_ASK_2003" localSheetId="29">[15]Global!#REF!</definedName>
    <definedName name="revenue_per_ASK_2003">[15]Global!#REF!</definedName>
    <definedName name="revenue_per_ASK_2004" localSheetId="4">[15]Global!#REF!</definedName>
    <definedName name="revenue_per_ASK_2004" localSheetId="16">[15]Global!#REF!</definedName>
    <definedName name="revenue_per_ASK_2004" localSheetId="23">[15]Global!#REF!</definedName>
    <definedName name="revenue_per_ASK_2004" localSheetId="5">[15]Global!#REF!</definedName>
    <definedName name="revenue_per_ASK_2004" localSheetId="26">[15]Global!#REF!</definedName>
    <definedName name="revenue_per_ASK_2004" localSheetId="9">[15]Global!#REF!</definedName>
    <definedName name="revenue_per_ASK_2004" localSheetId="2">[15]Global!#REF!</definedName>
    <definedName name="revenue_per_ASK_2004" localSheetId="29">[15]Global!#REF!</definedName>
    <definedName name="revenue_per_ASK_2004">[15]Global!#REF!</definedName>
    <definedName name="revenue_per_ASK_2005" localSheetId="4">[15]Global!#REF!</definedName>
    <definedName name="revenue_per_ASK_2005" localSheetId="16">[15]Global!#REF!</definedName>
    <definedName name="revenue_per_ASK_2005" localSheetId="23">[15]Global!#REF!</definedName>
    <definedName name="revenue_per_ASK_2005" localSheetId="5">[15]Global!#REF!</definedName>
    <definedName name="revenue_per_ASK_2005" localSheetId="26">[15]Global!#REF!</definedName>
    <definedName name="revenue_per_ASK_2005" localSheetId="9">[15]Global!#REF!</definedName>
    <definedName name="revenue_per_ASK_2005" localSheetId="2">[15]Global!#REF!</definedName>
    <definedName name="revenue_per_ASK_2005" localSheetId="29">[15]Global!#REF!</definedName>
    <definedName name="revenue_per_ASK_2005">[15]Global!#REF!</definedName>
    <definedName name="revenue_per_ASK_2006" localSheetId="4">[15]Global!#REF!</definedName>
    <definedName name="revenue_per_ASK_2006" localSheetId="16">[15]Global!#REF!</definedName>
    <definedName name="revenue_per_ASK_2006" localSheetId="23">[15]Global!#REF!</definedName>
    <definedName name="revenue_per_ASK_2006" localSheetId="5">[15]Global!#REF!</definedName>
    <definedName name="revenue_per_ASK_2006" localSheetId="26">[15]Global!#REF!</definedName>
    <definedName name="revenue_per_ASK_2006" localSheetId="9">[15]Global!#REF!</definedName>
    <definedName name="revenue_per_ASK_2006" localSheetId="2">[15]Global!#REF!</definedName>
    <definedName name="revenue_per_ASK_2006" localSheetId="29">[15]Global!#REF!</definedName>
    <definedName name="revenue_per_ASK_2006">[15]Global!#REF!</definedName>
    <definedName name="revenue_per_ASK_2007" localSheetId="4">[15]Global!#REF!</definedName>
    <definedName name="revenue_per_ASK_2007" localSheetId="16">[15]Global!#REF!</definedName>
    <definedName name="revenue_per_ASK_2007" localSheetId="23">[15]Global!#REF!</definedName>
    <definedName name="revenue_per_ASK_2007" localSheetId="5">[15]Global!#REF!</definedName>
    <definedName name="revenue_per_ASK_2007" localSheetId="26">[15]Global!#REF!</definedName>
    <definedName name="revenue_per_ASK_2007" localSheetId="9">[15]Global!#REF!</definedName>
    <definedName name="revenue_per_ASK_2007" localSheetId="2">[15]Global!#REF!</definedName>
    <definedName name="revenue_per_ASK_2007" localSheetId="29">[15]Global!#REF!</definedName>
    <definedName name="revenue_per_ASK_2007">[15]Global!#REF!</definedName>
    <definedName name="revenue_per_ASK_2008" localSheetId="4">[15]Global!#REF!</definedName>
    <definedName name="revenue_per_ASK_2008" localSheetId="16">[15]Global!#REF!</definedName>
    <definedName name="revenue_per_ASK_2008" localSheetId="23">[15]Global!#REF!</definedName>
    <definedName name="revenue_per_ASK_2008" localSheetId="5">[15]Global!#REF!</definedName>
    <definedName name="revenue_per_ASK_2008" localSheetId="26">[15]Global!#REF!</definedName>
    <definedName name="revenue_per_ASK_2008" localSheetId="9">[15]Global!#REF!</definedName>
    <definedName name="revenue_per_ASK_2008" localSheetId="2">[15]Global!#REF!</definedName>
    <definedName name="revenue_per_ASK_2008" localSheetId="29">[15]Global!#REF!</definedName>
    <definedName name="revenue_per_ASK_2008">[15]Global!#REF!</definedName>
    <definedName name="revenue_per_ASK_2009" localSheetId="4">[15]Global!#REF!</definedName>
    <definedName name="revenue_per_ASK_2009" localSheetId="16">[15]Global!#REF!</definedName>
    <definedName name="revenue_per_ASK_2009" localSheetId="23">[15]Global!#REF!</definedName>
    <definedName name="revenue_per_ASK_2009" localSheetId="5">[15]Global!#REF!</definedName>
    <definedName name="revenue_per_ASK_2009" localSheetId="26">[15]Global!#REF!</definedName>
    <definedName name="revenue_per_ASK_2009" localSheetId="9">[15]Global!#REF!</definedName>
    <definedName name="revenue_per_ASK_2009" localSheetId="2">[15]Global!#REF!</definedName>
    <definedName name="revenue_per_ASK_2009" localSheetId="29">[15]Global!#REF!</definedName>
    <definedName name="revenue_per_ASK_2009">[15]Global!#REF!</definedName>
    <definedName name="revenue_per_ASK_2010" localSheetId="4">[15]Global!#REF!</definedName>
    <definedName name="revenue_per_ASK_2010" localSheetId="16">[15]Global!#REF!</definedName>
    <definedName name="revenue_per_ASK_2010" localSheetId="23">[15]Global!#REF!</definedName>
    <definedName name="revenue_per_ASK_2010" localSheetId="5">[15]Global!#REF!</definedName>
    <definedName name="revenue_per_ASK_2010" localSheetId="26">[15]Global!#REF!</definedName>
    <definedName name="revenue_per_ASK_2010" localSheetId="9">[15]Global!#REF!</definedName>
    <definedName name="revenue_per_ASK_2010" localSheetId="2">[15]Global!#REF!</definedName>
    <definedName name="revenue_per_ASK_2010" localSheetId="29">[15]Global!#REF!</definedName>
    <definedName name="revenue_per_ASK_2010">[15]Global!#REF!</definedName>
    <definedName name="revenue_per_ASK_comm" localSheetId="4">[15]Global!#REF!</definedName>
    <definedName name="revenue_per_ASK_comm" localSheetId="16">[15]Global!#REF!</definedName>
    <definedName name="revenue_per_ASK_comm" localSheetId="23">[15]Global!#REF!</definedName>
    <definedName name="revenue_per_ASK_comm" localSheetId="5">[15]Global!#REF!</definedName>
    <definedName name="revenue_per_ASK_comm" localSheetId="26">[15]Global!#REF!</definedName>
    <definedName name="revenue_per_ASK_comm" localSheetId="9">[15]Global!#REF!</definedName>
    <definedName name="revenue_per_ASK_comm" localSheetId="2">[15]Global!#REF!</definedName>
    <definedName name="revenue_per_ASK_comm" localSheetId="29">[15]Global!#REF!</definedName>
    <definedName name="revenue_per_ASK_comm">[15]Global!#REF!</definedName>
    <definedName name="revenue_per_ASM_1985" localSheetId="4">[15]Global!#REF!</definedName>
    <definedName name="revenue_per_ASM_1985" localSheetId="16">[15]Global!#REF!</definedName>
    <definedName name="revenue_per_ASM_1985" localSheetId="23">[15]Global!#REF!</definedName>
    <definedName name="revenue_per_ASM_1985" localSheetId="5">[15]Global!#REF!</definedName>
    <definedName name="revenue_per_ASM_1985" localSheetId="26">[15]Global!#REF!</definedName>
    <definedName name="revenue_per_ASM_1985" localSheetId="9">[15]Global!#REF!</definedName>
    <definedName name="revenue_per_ASM_1985" localSheetId="2">[15]Global!#REF!</definedName>
    <definedName name="revenue_per_ASM_1985" localSheetId="29">[15]Global!#REF!</definedName>
    <definedName name="revenue_per_ASM_1985">[15]Global!#REF!</definedName>
    <definedName name="revenue_per_ASM_1986" localSheetId="4">[15]Global!#REF!</definedName>
    <definedName name="revenue_per_ASM_1986" localSheetId="16">[15]Global!#REF!</definedName>
    <definedName name="revenue_per_ASM_1986" localSheetId="23">[15]Global!#REF!</definedName>
    <definedName name="revenue_per_ASM_1986" localSheetId="5">[15]Global!#REF!</definedName>
    <definedName name="revenue_per_ASM_1986" localSheetId="26">[15]Global!#REF!</definedName>
    <definedName name="revenue_per_ASM_1986" localSheetId="9">[15]Global!#REF!</definedName>
    <definedName name="revenue_per_ASM_1986" localSheetId="2">[15]Global!#REF!</definedName>
    <definedName name="revenue_per_ASM_1986" localSheetId="29">[15]Global!#REF!</definedName>
    <definedName name="revenue_per_ASM_1986">[15]Global!#REF!</definedName>
    <definedName name="revenue_per_ASM_1987" localSheetId="4">[15]Global!#REF!</definedName>
    <definedName name="revenue_per_ASM_1987" localSheetId="16">[15]Global!#REF!</definedName>
    <definedName name="revenue_per_ASM_1987" localSheetId="23">[15]Global!#REF!</definedName>
    <definedName name="revenue_per_ASM_1987" localSheetId="5">[15]Global!#REF!</definedName>
    <definedName name="revenue_per_ASM_1987" localSheetId="26">[15]Global!#REF!</definedName>
    <definedName name="revenue_per_ASM_1987" localSheetId="9">[15]Global!#REF!</definedName>
    <definedName name="revenue_per_ASM_1987" localSheetId="2">[15]Global!#REF!</definedName>
    <definedName name="revenue_per_ASM_1987" localSheetId="29">[15]Global!#REF!</definedName>
    <definedName name="revenue_per_ASM_1987">[15]Global!#REF!</definedName>
    <definedName name="revenue_per_ASM_1988" localSheetId="4">[15]Global!#REF!</definedName>
    <definedName name="revenue_per_ASM_1988" localSheetId="16">[15]Global!#REF!</definedName>
    <definedName name="revenue_per_ASM_1988" localSheetId="23">[15]Global!#REF!</definedName>
    <definedName name="revenue_per_ASM_1988" localSheetId="5">[15]Global!#REF!</definedName>
    <definedName name="revenue_per_ASM_1988" localSheetId="26">[15]Global!#REF!</definedName>
    <definedName name="revenue_per_ASM_1988" localSheetId="9">[15]Global!#REF!</definedName>
    <definedName name="revenue_per_ASM_1988" localSheetId="2">[15]Global!#REF!</definedName>
    <definedName name="revenue_per_ASM_1988" localSheetId="29">[15]Global!#REF!</definedName>
    <definedName name="revenue_per_ASM_1988">[15]Global!#REF!</definedName>
    <definedName name="revenue_per_ASM_1989" localSheetId="4">[15]Global!#REF!</definedName>
    <definedName name="revenue_per_ASM_1989" localSheetId="16">[15]Global!#REF!</definedName>
    <definedName name="revenue_per_ASM_1989" localSheetId="23">[15]Global!#REF!</definedName>
    <definedName name="revenue_per_ASM_1989" localSheetId="5">[15]Global!#REF!</definedName>
    <definedName name="revenue_per_ASM_1989" localSheetId="26">[15]Global!#REF!</definedName>
    <definedName name="revenue_per_ASM_1989" localSheetId="9">[15]Global!#REF!</definedName>
    <definedName name="revenue_per_ASM_1989" localSheetId="2">[15]Global!#REF!</definedName>
    <definedName name="revenue_per_ASM_1989" localSheetId="29">[15]Global!#REF!</definedName>
    <definedName name="revenue_per_ASM_1989">[15]Global!#REF!</definedName>
    <definedName name="revenue_per_ASM_1990" localSheetId="4">[15]Global!#REF!</definedName>
    <definedName name="revenue_per_ASM_1990" localSheetId="16">[15]Global!#REF!</definedName>
    <definedName name="revenue_per_ASM_1990" localSheetId="23">[15]Global!#REF!</definedName>
    <definedName name="revenue_per_ASM_1990" localSheetId="5">[15]Global!#REF!</definedName>
    <definedName name="revenue_per_ASM_1990" localSheetId="26">[15]Global!#REF!</definedName>
    <definedName name="revenue_per_ASM_1990" localSheetId="9">[15]Global!#REF!</definedName>
    <definedName name="revenue_per_ASM_1990" localSheetId="2">[15]Global!#REF!</definedName>
    <definedName name="revenue_per_ASM_1990" localSheetId="29">[15]Global!#REF!</definedName>
    <definedName name="revenue_per_ASM_1990">[15]Global!#REF!</definedName>
    <definedName name="revenue_per_ASM_1991" localSheetId="4">[15]Global!#REF!</definedName>
    <definedName name="revenue_per_ASM_1991" localSheetId="16">[15]Global!#REF!</definedName>
    <definedName name="revenue_per_ASM_1991" localSheetId="23">[15]Global!#REF!</definedName>
    <definedName name="revenue_per_ASM_1991" localSheetId="5">[15]Global!#REF!</definedName>
    <definedName name="revenue_per_ASM_1991" localSheetId="26">[15]Global!#REF!</definedName>
    <definedName name="revenue_per_ASM_1991" localSheetId="9">[15]Global!#REF!</definedName>
    <definedName name="revenue_per_ASM_1991" localSheetId="2">[15]Global!#REF!</definedName>
    <definedName name="revenue_per_ASM_1991" localSheetId="29">[15]Global!#REF!</definedName>
    <definedName name="revenue_per_ASM_1991">[15]Global!#REF!</definedName>
    <definedName name="revenue_per_ASM_1992" localSheetId="4">[15]Global!#REF!</definedName>
    <definedName name="revenue_per_ASM_1992" localSheetId="16">[15]Global!#REF!</definedName>
    <definedName name="revenue_per_ASM_1992" localSheetId="23">[15]Global!#REF!</definedName>
    <definedName name="revenue_per_ASM_1992" localSheetId="5">[15]Global!#REF!</definedName>
    <definedName name="revenue_per_ASM_1992" localSheetId="26">[15]Global!#REF!</definedName>
    <definedName name="revenue_per_ASM_1992" localSheetId="9">[15]Global!#REF!</definedName>
    <definedName name="revenue_per_ASM_1992" localSheetId="2">[15]Global!#REF!</definedName>
    <definedName name="revenue_per_ASM_1992" localSheetId="29">[15]Global!#REF!</definedName>
    <definedName name="revenue_per_ASM_1992">[15]Global!#REF!</definedName>
    <definedName name="revenue_per_ASM_1993" localSheetId="4">[15]Global!#REF!</definedName>
    <definedName name="revenue_per_ASM_1993" localSheetId="16">[15]Global!#REF!</definedName>
    <definedName name="revenue_per_ASM_1993" localSheetId="23">[15]Global!#REF!</definedName>
    <definedName name="revenue_per_ASM_1993" localSheetId="5">[15]Global!#REF!</definedName>
    <definedName name="revenue_per_ASM_1993" localSheetId="26">[15]Global!#REF!</definedName>
    <definedName name="revenue_per_ASM_1993" localSheetId="9">[15]Global!#REF!</definedName>
    <definedName name="revenue_per_ASM_1993" localSheetId="2">[15]Global!#REF!</definedName>
    <definedName name="revenue_per_ASM_1993" localSheetId="29">[15]Global!#REF!</definedName>
    <definedName name="revenue_per_ASM_1993">[15]Global!#REF!</definedName>
    <definedName name="revenue_per_ASM_1994" localSheetId="4">[15]Global!#REF!</definedName>
    <definedName name="revenue_per_ASM_1994" localSheetId="16">[15]Global!#REF!</definedName>
    <definedName name="revenue_per_ASM_1994" localSheetId="23">[15]Global!#REF!</definedName>
    <definedName name="revenue_per_ASM_1994" localSheetId="5">[15]Global!#REF!</definedName>
    <definedName name="revenue_per_ASM_1994" localSheetId="26">[15]Global!#REF!</definedName>
    <definedName name="revenue_per_ASM_1994" localSheetId="9">[15]Global!#REF!</definedName>
    <definedName name="revenue_per_ASM_1994" localSheetId="2">[15]Global!#REF!</definedName>
    <definedName name="revenue_per_ASM_1994" localSheetId="29">[15]Global!#REF!</definedName>
    <definedName name="revenue_per_ASM_1994">[15]Global!#REF!</definedName>
    <definedName name="revenue_per_ASM_1995" localSheetId="4">[15]Global!#REF!</definedName>
    <definedName name="revenue_per_ASM_1995" localSheetId="16">[15]Global!#REF!</definedName>
    <definedName name="revenue_per_ASM_1995" localSheetId="23">[15]Global!#REF!</definedName>
    <definedName name="revenue_per_ASM_1995" localSheetId="5">[15]Global!#REF!</definedName>
    <definedName name="revenue_per_ASM_1995" localSheetId="26">[15]Global!#REF!</definedName>
    <definedName name="revenue_per_ASM_1995" localSheetId="9">[15]Global!#REF!</definedName>
    <definedName name="revenue_per_ASM_1995" localSheetId="2">[15]Global!#REF!</definedName>
    <definedName name="revenue_per_ASM_1995" localSheetId="29">[15]Global!#REF!</definedName>
    <definedName name="revenue_per_ASM_1995">[15]Global!#REF!</definedName>
    <definedName name="revenue_per_ASM_1996" localSheetId="4">[15]Global!#REF!</definedName>
    <definedName name="revenue_per_ASM_1996" localSheetId="16">[15]Global!#REF!</definedName>
    <definedName name="revenue_per_ASM_1996" localSheetId="23">[15]Global!#REF!</definedName>
    <definedName name="revenue_per_ASM_1996" localSheetId="5">[15]Global!#REF!</definedName>
    <definedName name="revenue_per_ASM_1996" localSheetId="26">[15]Global!#REF!</definedName>
    <definedName name="revenue_per_ASM_1996" localSheetId="9">[15]Global!#REF!</definedName>
    <definedName name="revenue_per_ASM_1996" localSheetId="2">[15]Global!#REF!</definedName>
    <definedName name="revenue_per_ASM_1996" localSheetId="29">[15]Global!#REF!</definedName>
    <definedName name="revenue_per_ASM_1996">[15]Global!#REF!</definedName>
    <definedName name="revenue_per_ASM_1997" localSheetId="4">[15]Global!#REF!</definedName>
    <definedName name="revenue_per_ASM_1997" localSheetId="16">[15]Global!#REF!</definedName>
    <definedName name="revenue_per_ASM_1997" localSheetId="23">[15]Global!#REF!</definedName>
    <definedName name="revenue_per_ASM_1997" localSheetId="5">[15]Global!#REF!</definedName>
    <definedName name="revenue_per_ASM_1997" localSheetId="26">[15]Global!#REF!</definedName>
    <definedName name="revenue_per_ASM_1997" localSheetId="9">[15]Global!#REF!</definedName>
    <definedName name="revenue_per_ASM_1997" localSheetId="2">[15]Global!#REF!</definedName>
    <definedName name="revenue_per_ASM_1997" localSheetId="29">[15]Global!#REF!</definedName>
    <definedName name="revenue_per_ASM_1997">[15]Global!#REF!</definedName>
    <definedName name="revenue_per_ASM_1998" localSheetId="4">[15]Global!#REF!</definedName>
    <definedName name="revenue_per_ASM_1998" localSheetId="16">[15]Global!#REF!</definedName>
    <definedName name="revenue_per_ASM_1998" localSheetId="23">[15]Global!#REF!</definedName>
    <definedName name="revenue_per_ASM_1998" localSheetId="5">[15]Global!#REF!</definedName>
    <definedName name="revenue_per_ASM_1998" localSheetId="26">[15]Global!#REF!</definedName>
    <definedName name="revenue_per_ASM_1998" localSheetId="9">[15]Global!#REF!</definedName>
    <definedName name="revenue_per_ASM_1998" localSheetId="2">[15]Global!#REF!</definedName>
    <definedName name="revenue_per_ASM_1998" localSheetId="29">[15]Global!#REF!</definedName>
    <definedName name="revenue_per_ASM_1998">[15]Global!#REF!</definedName>
    <definedName name="revenue_per_ASM_1999" localSheetId="4">[15]Global!#REF!</definedName>
    <definedName name="revenue_per_ASM_1999" localSheetId="16">[15]Global!#REF!</definedName>
    <definedName name="revenue_per_ASM_1999" localSheetId="23">[15]Global!#REF!</definedName>
    <definedName name="revenue_per_ASM_1999" localSheetId="5">[15]Global!#REF!</definedName>
    <definedName name="revenue_per_ASM_1999" localSheetId="26">[15]Global!#REF!</definedName>
    <definedName name="revenue_per_ASM_1999" localSheetId="9">[15]Global!#REF!</definedName>
    <definedName name="revenue_per_ASM_1999" localSheetId="2">[15]Global!#REF!</definedName>
    <definedName name="revenue_per_ASM_1999" localSheetId="29">[15]Global!#REF!</definedName>
    <definedName name="revenue_per_ASM_1999">[15]Global!#REF!</definedName>
    <definedName name="revenue_per_ASM_2000" localSheetId="4">[15]Global!#REF!</definedName>
    <definedName name="revenue_per_ASM_2000" localSheetId="16">[15]Global!#REF!</definedName>
    <definedName name="revenue_per_ASM_2000" localSheetId="23">[15]Global!#REF!</definedName>
    <definedName name="revenue_per_ASM_2000" localSheetId="5">[15]Global!#REF!</definedName>
    <definedName name="revenue_per_ASM_2000" localSheetId="26">[15]Global!#REF!</definedName>
    <definedName name="revenue_per_ASM_2000" localSheetId="9">[15]Global!#REF!</definedName>
    <definedName name="revenue_per_ASM_2000" localSheetId="2">[15]Global!#REF!</definedName>
    <definedName name="revenue_per_ASM_2000" localSheetId="29">[15]Global!#REF!</definedName>
    <definedName name="revenue_per_ASM_2000">[15]Global!#REF!</definedName>
    <definedName name="revenue_per_ASM_2001" localSheetId="4">[15]Global!#REF!</definedName>
    <definedName name="revenue_per_ASM_2001" localSheetId="16">[15]Global!#REF!</definedName>
    <definedName name="revenue_per_ASM_2001" localSheetId="23">[15]Global!#REF!</definedName>
    <definedName name="revenue_per_ASM_2001" localSheetId="5">[15]Global!#REF!</definedName>
    <definedName name="revenue_per_ASM_2001" localSheetId="26">[15]Global!#REF!</definedName>
    <definedName name="revenue_per_ASM_2001" localSheetId="9">[15]Global!#REF!</definedName>
    <definedName name="revenue_per_ASM_2001" localSheetId="2">[15]Global!#REF!</definedName>
    <definedName name="revenue_per_ASM_2001" localSheetId="29">[15]Global!#REF!</definedName>
    <definedName name="revenue_per_ASM_2001">[15]Global!#REF!</definedName>
    <definedName name="revenue_per_ASM_2002" localSheetId="4">[15]Global!#REF!</definedName>
    <definedName name="revenue_per_ASM_2002" localSheetId="16">[15]Global!#REF!</definedName>
    <definedName name="revenue_per_ASM_2002" localSheetId="23">[15]Global!#REF!</definedName>
    <definedName name="revenue_per_ASM_2002" localSheetId="5">[15]Global!#REF!</definedName>
    <definedName name="revenue_per_ASM_2002" localSheetId="26">[15]Global!#REF!</definedName>
    <definedName name="revenue_per_ASM_2002" localSheetId="9">[15]Global!#REF!</definedName>
    <definedName name="revenue_per_ASM_2002" localSheetId="2">[15]Global!#REF!</definedName>
    <definedName name="revenue_per_ASM_2002" localSheetId="29">[15]Global!#REF!</definedName>
    <definedName name="revenue_per_ASM_2002">[15]Global!#REF!</definedName>
    <definedName name="revenue_per_ASM_2003" localSheetId="4">[15]Global!#REF!</definedName>
    <definedName name="revenue_per_ASM_2003" localSheetId="16">[15]Global!#REF!</definedName>
    <definedName name="revenue_per_ASM_2003" localSheetId="23">[15]Global!#REF!</definedName>
    <definedName name="revenue_per_ASM_2003" localSheetId="5">[15]Global!#REF!</definedName>
    <definedName name="revenue_per_ASM_2003" localSheetId="26">[15]Global!#REF!</definedName>
    <definedName name="revenue_per_ASM_2003" localSheetId="9">[15]Global!#REF!</definedName>
    <definedName name="revenue_per_ASM_2003" localSheetId="2">[15]Global!#REF!</definedName>
    <definedName name="revenue_per_ASM_2003" localSheetId="29">[15]Global!#REF!</definedName>
    <definedName name="revenue_per_ASM_2003">[15]Global!#REF!</definedName>
    <definedName name="revenue_per_ASM_2004" localSheetId="4">[15]Global!#REF!</definedName>
    <definedName name="revenue_per_ASM_2004" localSheetId="16">[15]Global!#REF!</definedName>
    <definedName name="revenue_per_ASM_2004" localSheetId="23">[15]Global!#REF!</definedName>
    <definedName name="revenue_per_ASM_2004" localSheetId="5">[15]Global!#REF!</definedName>
    <definedName name="revenue_per_ASM_2004" localSheetId="26">[15]Global!#REF!</definedName>
    <definedName name="revenue_per_ASM_2004" localSheetId="9">[15]Global!#REF!</definedName>
    <definedName name="revenue_per_ASM_2004" localSheetId="2">[15]Global!#REF!</definedName>
    <definedName name="revenue_per_ASM_2004" localSheetId="29">[15]Global!#REF!</definedName>
    <definedName name="revenue_per_ASM_2004">[15]Global!#REF!</definedName>
    <definedName name="revenue_per_ASM_2005" localSheetId="4">[15]Global!#REF!</definedName>
    <definedName name="revenue_per_ASM_2005" localSheetId="16">[15]Global!#REF!</definedName>
    <definedName name="revenue_per_ASM_2005" localSheetId="23">[15]Global!#REF!</definedName>
    <definedName name="revenue_per_ASM_2005" localSheetId="5">[15]Global!#REF!</definedName>
    <definedName name="revenue_per_ASM_2005" localSheetId="26">[15]Global!#REF!</definedName>
    <definedName name="revenue_per_ASM_2005" localSheetId="9">[15]Global!#REF!</definedName>
    <definedName name="revenue_per_ASM_2005" localSheetId="2">[15]Global!#REF!</definedName>
    <definedName name="revenue_per_ASM_2005" localSheetId="29">[15]Global!#REF!</definedName>
    <definedName name="revenue_per_ASM_2005">[15]Global!#REF!</definedName>
    <definedName name="revenue_per_ASM_2006" localSheetId="4">[15]Global!#REF!</definedName>
    <definedName name="revenue_per_ASM_2006" localSheetId="16">[15]Global!#REF!</definedName>
    <definedName name="revenue_per_ASM_2006" localSheetId="23">[15]Global!#REF!</definedName>
    <definedName name="revenue_per_ASM_2006" localSheetId="5">[15]Global!#REF!</definedName>
    <definedName name="revenue_per_ASM_2006" localSheetId="26">[15]Global!#REF!</definedName>
    <definedName name="revenue_per_ASM_2006" localSheetId="9">[15]Global!#REF!</definedName>
    <definedName name="revenue_per_ASM_2006" localSheetId="2">[15]Global!#REF!</definedName>
    <definedName name="revenue_per_ASM_2006" localSheetId="29">[15]Global!#REF!</definedName>
    <definedName name="revenue_per_ASM_2006">[15]Global!#REF!</definedName>
    <definedName name="revenue_per_ASM_2007" localSheetId="4">[15]Global!#REF!</definedName>
    <definedName name="revenue_per_ASM_2007" localSheetId="16">[15]Global!#REF!</definedName>
    <definedName name="revenue_per_ASM_2007" localSheetId="23">[15]Global!#REF!</definedName>
    <definedName name="revenue_per_ASM_2007" localSheetId="5">[15]Global!#REF!</definedName>
    <definedName name="revenue_per_ASM_2007" localSheetId="26">[15]Global!#REF!</definedName>
    <definedName name="revenue_per_ASM_2007" localSheetId="9">[15]Global!#REF!</definedName>
    <definedName name="revenue_per_ASM_2007" localSheetId="2">[15]Global!#REF!</definedName>
    <definedName name="revenue_per_ASM_2007" localSheetId="29">[15]Global!#REF!</definedName>
    <definedName name="revenue_per_ASM_2007">[15]Global!#REF!</definedName>
    <definedName name="revenue_per_ASM_2008" localSheetId="4">[15]Global!#REF!</definedName>
    <definedName name="revenue_per_ASM_2008" localSheetId="16">[15]Global!#REF!</definedName>
    <definedName name="revenue_per_ASM_2008" localSheetId="23">[15]Global!#REF!</definedName>
    <definedName name="revenue_per_ASM_2008" localSheetId="5">[15]Global!#REF!</definedName>
    <definedName name="revenue_per_ASM_2008" localSheetId="26">[15]Global!#REF!</definedName>
    <definedName name="revenue_per_ASM_2008" localSheetId="9">[15]Global!#REF!</definedName>
    <definedName name="revenue_per_ASM_2008" localSheetId="2">[15]Global!#REF!</definedName>
    <definedName name="revenue_per_ASM_2008" localSheetId="29">[15]Global!#REF!</definedName>
    <definedName name="revenue_per_ASM_2008">[15]Global!#REF!</definedName>
    <definedName name="revenue_per_ASM_2009" localSheetId="4">[15]Global!#REF!</definedName>
    <definedName name="revenue_per_ASM_2009" localSheetId="16">[15]Global!#REF!</definedName>
    <definedName name="revenue_per_ASM_2009" localSheetId="23">[15]Global!#REF!</definedName>
    <definedName name="revenue_per_ASM_2009" localSheetId="5">[15]Global!#REF!</definedName>
    <definedName name="revenue_per_ASM_2009" localSheetId="26">[15]Global!#REF!</definedName>
    <definedName name="revenue_per_ASM_2009" localSheetId="9">[15]Global!#REF!</definedName>
    <definedName name="revenue_per_ASM_2009" localSheetId="2">[15]Global!#REF!</definedName>
    <definedName name="revenue_per_ASM_2009" localSheetId="29">[15]Global!#REF!</definedName>
    <definedName name="revenue_per_ASM_2009">[15]Global!#REF!</definedName>
    <definedName name="revenue_per_ASM_2010" localSheetId="4">[15]Global!#REF!</definedName>
    <definedName name="revenue_per_ASM_2010" localSheetId="16">[15]Global!#REF!</definedName>
    <definedName name="revenue_per_ASM_2010" localSheetId="23">[15]Global!#REF!</definedName>
    <definedName name="revenue_per_ASM_2010" localSheetId="5">[15]Global!#REF!</definedName>
    <definedName name="revenue_per_ASM_2010" localSheetId="26">[15]Global!#REF!</definedName>
    <definedName name="revenue_per_ASM_2010" localSheetId="9">[15]Global!#REF!</definedName>
    <definedName name="revenue_per_ASM_2010" localSheetId="2">[15]Global!#REF!</definedName>
    <definedName name="revenue_per_ASM_2010" localSheetId="29">[15]Global!#REF!</definedName>
    <definedName name="revenue_per_ASM_2010">[15]Global!#REF!</definedName>
    <definedName name="revenue_per_ASM_comm" localSheetId="4">[15]Global!#REF!</definedName>
    <definedName name="revenue_per_ASM_comm" localSheetId="16">[15]Global!#REF!</definedName>
    <definedName name="revenue_per_ASM_comm" localSheetId="23">[15]Global!#REF!</definedName>
    <definedName name="revenue_per_ASM_comm" localSheetId="5">[15]Global!#REF!</definedName>
    <definedName name="revenue_per_ASM_comm" localSheetId="26">[15]Global!#REF!</definedName>
    <definedName name="revenue_per_ASM_comm" localSheetId="9">[15]Global!#REF!</definedName>
    <definedName name="revenue_per_ASM_comm" localSheetId="2">[15]Global!#REF!</definedName>
    <definedName name="revenue_per_ASM_comm" localSheetId="29">[15]Global!#REF!</definedName>
    <definedName name="revenue_per_ASM_comm">[15]Global!#REF!</definedName>
    <definedName name="revenue_per_ATK_1985" localSheetId="4">[15]Global!#REF!</definedName>
    <definedName name="revenue_per_ATK_1985" localSheetId="16">[15]Global!#REF!</definedName>
    <definedName name="revenue_per_ATK_1985" localSheetId="23">[15]Global!#REF!</definedName>
    <definedName name="revenue_per_ATK_1985" localSheetId="5">[15]Global!#REF!</definedName>
    <definedName name="revenue_per_ATK_1985" localSheetId="26">[15]Global!#REF!</definedName>
    <definedName name="revenue_per_ATK_1985" localSheetId="9">[15]Global!#REF!</definedName>
    <definedName name="revenue_per_ATK_1985" localSheetId="2">[15]Global!#REF!</definedName>
    <definedName name="revenue_per_ATK_1985" localSheetId="29">[15]Global!#REF!</definedName>
    <definedName name="revenue_per_ATK_1985">[15]Global!#REF!</definedName>
    <definedName name="revenue_per_ATK_1986" localSheetId="4">[15]Global!#REF!</definedName>
    <definedName name="revenue_per_ATK_1986" localSheetId="16">[15]Global!#REF!</definedName>
    <definedName name="revenue_per_ATK_1986" localSheetId="23">[15]Global!#REF!</definedName>
    <definedName name="revenue_per_ATK_1986" localSheetId="5">[15]Global!#REF!</definedName>
    <definedName name="revenue_per_ATK_1986" localSheetId="26">[15]Global!#REF!</definedName>
    <definedName name="revenue_per_ATK_1986" localSheetId="9">[15]Global!#REF!</definedName>
    <definedName name="revenue_per_ATK_1986" localSheetId="2">[15]Global!#REF!</definedName>
    <definedName name="revenue_per_ATK_1986" localSheetId="29">[15]Global!#REF!</definedName>
    <definedName name="revenue_per_ATK_1986">[15]Global!#REF!</definedName>
    <definedName name="revenue_per_ATK_1987" localSheetId="4">[15]Global!#REF!</definedName>
    <definedName name="revenue_per_ATK_1987" localSheetId="16">[15]Global!#REF!</definedName>
    <definedName name="revenue_per_ATK_1987" localSheetId="23">[15]Global!#REF!</definedName>
    <definedName name="revenue_per_ATK_1987" localSheetId="5">[15]Global!#REF!</definedName>
    <definedName name="revenue_per_ATK_1987" localSheetId="26">[15]Global!#REF!</definedName>
    <definedName name="revenue_per_ATK_1987" localSheetId="9">[15]Global!#REF!</definedName>
    <definedName name="revenue_per_ATK_1987" localSheetId="2">[15]Global!#REF!</definedName>
    <definedName name="revenue_per_ATK_1987" localSheetId="29">[15]Global!#REF!</definedName>
    <definedName name="revenue_per_ATK_1987">[15]Global!#REF!</definedName>
    <definedName name="revenue_per_ATK_1988" localSheetId="4">[15]Global!#REF!</definedName>
    <definedName name="revenue_per_ATK_1988" localSheetId="16">[15]Global!#REF!</definedName>
    <definedName name="revenue_per_ATK_1988" localSheetId="23">[15]Global!#REF!</definedName>
    <definedName name="revenue_per_ATK_1988" localSheetId="5">[15]Global!#REF!</definedName>
    <definedName name="revenue_per_ATK_1988" localSheetId="26">[15]Global!#REF!</definedName>
    <definedName name="revenue_per_ATK_1988" localSheetId="9">[15]Global!#REF!</definedName>
    <definedName name="revenue_per_ATK_1988" localSheetId="2">[15]Global!#REF!</definedName>
    <definedName name="revenue_per_ATK_1988" localSheetId="29">[15]Global!#REF!</definedName>
    <definedName name="revenue_per_ATK_1988">[15]Global!#REF!</definedName>
    <definedName name="revenue_per_ATK_1989" localSheetId="4">[15]Global!#REF!</definedName>
    <definedName name="revenue_per_ATK_1989" localSheetId="16">[15]Global!#REF!</definedName>
    <definedName name="revenue_per_ATK_1989" localSheetId="23">[15]Global!#REF!</definedName>
    <definedName name="revenue_per_ATK_1989" localSheetId="5">[15]Global!#REF!</definedName>
    <definedName name="revenue_per_ATK_1989" localSheetId="26">[15]Global!#REF!</definedName>
    <definedName name="revenue_per_ATK_1989" localSheetId="9">[15]Global!#REF!</definedName>
    <definedName name="revenue_per_ATK_1989" localSheetId="2">[15]Global!#REF!</definedName>
    <definedName name="revenue_per_ATK_1989" localSheetId="29">[15]Global!#REF!</definedName>
    <definedName name="revenue_per_ATK_1989">[15]Global!#REF!</definedName>
    <definedName name="revenue_per_ATK_1990" localSheetId="4">[15]Global!#REF!</definedName>
    <definedName name="revenue_per_ATK_1990" localSheetId="16">[15]Global!#REF!</definedName>
    <definedName name="revenue_per_ATK_1990" localSheetId="23">[15]Global!#REF!</definedName>
    <definedName name="revenue_per_ATK_1990" localSheetId="5">[15]Global!#REF!</definedName>
    <definedName name="revenue_per_ATK_1990" localSheetId="26">[15]Global!#REF!</definedName>
    <definedName name="revenue_per_ATK_1990" localSheetId="9">[15]Global!#REF!</definedName>
    <definedName name="revenue_per_ATK_1990" localSheetId="2">[15]Global!#REF!</definedName>
    <definedName name="revenue_per_ATK_1990" localSheetId="29">[15]Global!#REF!</definedName>
    <definedName name="revenue_per_ATK_1990">[15]Global!#REF!</definedName>
    <definedName name="revenue_per_ATK_1991" localSheetId="4">[15]Global!#REF!</definedName>
    <definedName name="revenue_per_ATK_1991" localSheetId="16">[15]Global!#REF!</definedName>
    <definedName name="revenue_per_ATK_1991" localSheetId="23">[15]Global!#REF!</definedName>
    <definedName name="revenue_per_ATK_1991" localSheetId="5">[15]Global!#REF!</definedName>
    <definedName name="revenue_per_ATK_1991" localSheetId="26">[15]Global!#REF!</definedName>
    <definedName name="revenue_per_ATK_1991" localSheetId="9">[15]Global!#REF!</definedName>
    <definedName name="revenue_per_ATK_1991" localSheetId="2">[15]Global!#REF!</definedName>
    <definedName name="revenue_per_ATK_1991" localSheetId="29">[15]Global!#REF!</definedName>
    <definedName name="revenue_per_ATK_1991">[15]Global!#REF!</definedName>
    <definedName name="revenue_per_ATK_1992" localSheetId="4">[15]Global!#REF!</definedName>
    <definedName name="revenue_per_ATK_1992" localSheetId="16">[15]Global!#REF!</definedName>
    <definedName name="revenue_per_ATK_1992" localSheetId="23">[15]Global!#REF!</definedName>
    <definedName name="revenue_per_ATK_1992" localSheetId="5">[15]Global!#REF!</definedName>
    <definedName name="revenue_per_ATK_1992" localSheetId="26">[15]Global!#REF!</definedName>
    <definedName name="revenue_per_ATK_1992" localSheetId="9">[15]Global!#REF!</definedName>
    <definedName name="revenue_per_ATK_1992" localSheetId="2">[15]Global!#REF!</definedName>
    <definedName name="revenue_per_ATK_1992" localSheetId="29">[15]Global!#REF!</definedName>
    <definedName name="revenue_per_ATK_1992">[15]Global!#REF!</definedName>
    <definedName name="revenue_per_ATK_1993" localSheetId="4">[15]Global!#REF!</definedName>
    <definedName name="revenue_per_ATK_1993" localSheetId="16">[15]Global!#REF!</definedName>
    <definedName name="revenue_per_ATK_1993" localSheetId="23">[15]Global!#REF!</definedName>
    <definedName name="revenue_per_ATK_1993" localSheetId="5">[15]Global!#REF!</definedName>
    <definedName name="revenue_per_ATK_1993" localSheetId="26">[15]Global!#REF!</definedName>
    <definedName name="revenue_per_ATK_1993" localSheetId="9">[15]Global!#REF!</definedName>
    <definedName name="revenue_per_ATK_1993" localSheetId="2">[15]Global!#REF!</definedName>
    <definedName name="revenue_per_ATK_1993" localSheetId="29">[15]Global!#REF!</definedName>
    <definedName name="revenue_per_ATK_1993">[15]Global!#REF!</definedName>
    <definedName name="revenue_per_ATK_1994" localSheetId="4">[15]Global!#REF!</definedName>
    <definedName name="revenue_per_ATK_1994" localSheetId="16">[15]Global!#REF!</definedName>
    <definedName name="revenue_per_ATK_1994" localSheetId="23">[15]Global!#REF!</definedName>
    <definedName name="revenue_per_ATK_1994" localSheetId="5">[15]Global!#REF!</definedName>
    <definedName name="revenue_per_ATK_1994" localSheetId="26">[15]Global!#REF!</definedName>
    <definedName name="revenue_per_ATK_1994" localSheetId="9">[15]Global!#REF!</definedName>
    <definedName name="revenue_per_ATK_1994" localSheetId="2">[15]Global!#REF!</definedName>
    <definedName name="revenue_per_ATK_1994" localSheetId="29">[15]Global!#REF!</definedName>
    <definedName name="revenue_per_ATK_1994">[15]Global!#REF!</definedName>
    <definedName name="revenue_per_ATK_1995" localSheetId="4">[15]Global!#REF!</definedName>
    <definedName name="revenue_per_ATK_1995" localSheetId="16">[15]Global!#REF!</definedName>
    <definedName name="revenue_per_ATK_1995" localSheetId="23">[15]Global!#REF!</definedName>
    <definedName name="revenue_per_ATK_1995" localSheetId="5">[15]Global!#REF!</definedName>
    <definedName name="revenue_per_ATK_1995" localSheetId="26">[15]Global!#REF!</definedName>
    <definedName name="revenue_per_ATK_1995" localSheetId="9">[15]Global!#REF!</definedName>
    <definedName name="revenue_per_ATK_1995" localSheetId="2">[15]Global!#REF!</definedName>
    <definedName name="revenue_per_ATK_1995" localSheetId="29">[15]Global!#REF!</definedName>
    <definedName name="revenue_per_ATK_1995">[15]Global!#REF!</definedName>
    <definedName name="revenue_per_ATK_1996" localSheetId="4">[15]Global!#REF!</definedName>
    <definedName name="revenue_per_ATK_1996" localSheetId="16">[15]Global!#REF!</definedName>
    <definedName name="revenue_per_ATK_1996" localSheetId="23">[15]Global!#REF!</definedName>
    <definedName name="revenue_per_ATK_1996" localSheetId="5">[15]Global!#REF!</definedName>
    <definedName name="revenue_per_ATK_1996" localSheetId="26">[15]Global!#REF!</definedName>
    <definedName name="revenue_per_ATK_1996" localSheetId="9">[15]Global!#REF!</definedName>
    <definedName name="revenue_per_ATK_1996" localSheetId="2">[15]Global!#REF!</definedName>
    <definedName name="revenue_per_ATK_1996" localSheetId="29">[15]Global!#REF!</definedName>
    <definedName name="revenue_per_ATK_1996">[15]Global!#REF!</definedName>
    <definedName name="revenue_per_ATK_1997" localSheetId="4">[15]Global!#REF!</definedName>
    <definedName name="revenue_per_ATK_1997" localSheetId="16">[15]Global!#REF!</definedName>
    <definedName name="revenue_per_ATK_1997" localSheetId="23">[15]Global!#REF!</definedName>
    <definedName name="revenue_per_ATK_1997" localSheetId="5">[15]Global!#REF!</definedName>
    <definedName name="revenue_per_ATK_1997" localSheetId="26">[15]Global!#REF!</definedName>
    <definedName name="revenue_per_ATK_1997" localSheetId="9">[15]Global!#REF!</definedName>
    <definedName name="revenue_per_ATK_1997" localSheetId="2">[15]Global!#REF!</definedName>
    <definedName name="revenue_per_ATK_1997" localSheetId="29">[15]Global!#REF!</definedName>
    <definedName name="revenue_per_ATK_1997">[15]Global!#REF!</definedName>
    <definedName name="revenue_per_ATK_1998" localSheetId="4">[15]Global!#REF!</definedName>
    <definedName name="revenue_per_ATK_1998" localSheetId="16">[15]Global!#REF!</definedName>
    <definedName name="revenue_per_ATK_1998" localSheetId="23">[15]Global!#REF!</definedName>
    <definedName name="revenue_per_ATK_1998" localSheetId="5">[15]Global!#REF!</definedName>
    <definedName name="revenue_per_ATK_1998" localSheetId="26">[15]Global!#REF!</definedName>
    <definedName name="revenue_per_ATK_1998" localSheetId="9">[15]Global!#REF!</definedName>
    <definedName name="revenue_per_ATK_1998" localSheetId="2">[15]Global!#REF!</definedName>
    <definedName name="revenue_per_ATK_1998" localSheetId="29">[15]Global!#REF!</definedName>
    <definedName name="revenue_per_ATK_1998">[15]Global!#REF!</definedName>
    <definedName name="revenue_per_ATK_1999" localSheetId="4">[15]Global!#REF!</definedName>
    <definedName name="revenue_per_ATK_1999" localSheetId="16">[15]Global!#REF!</definedName>
    <definedName name="revenue_per_ATK_1999" localSheetId="23">[15]Global!#REF!</definedName>
    <definedName name="revenue_per_ATK_1999" localSheetId="5">[15]Global!#REF!</definedName>
    <definedName name="revenue_per_ATK_1999" localSheetId="26">[15]Global!#REF!</definedName>
    <definedName name="revenue_per_ATK_1999" localSheetId="9">[15]Global!#REF!</definedName>
    <definedName name="revenue_per_ATK_1999" localSheetId="2">[15]Global!#REF!</definedName>
    <definedName name="revenue_per_ATK_1999" localSheetId="29">[15]Global!#REF!</definedName>
    <definedName name="revenue_per_ATK_1999">[15]Global!#REF!</definedName>
    <definedName name="revenue_per_ATK_2000" localSheetId="4">[15]Global!#REF!</definedName>
    <definedName name="revenue_per_ATK_2000" localSheetId="16">[15]Global!#REF!</definedName>
    <definedName name="revenue_per_ATK_2000" localSheetId="23">[15]Global!#REF!</definedName>
    <definedName name="revenue_per_ATK_2000" localSheetId="5">[15]Global!#REF!</definedName>
    <definedName name="revenue_per_ATK_2000" localSheetId="26">[15]Global!#REF!</definedName>
    <definedName name="revenue_per_ATK_2000" localSheetId="9">[15]Global!#REF!</definedName>
    <definedName name="revenue_per_ATK_2000" localSheetId="2">[15]Global!#REF!</definedName>
    <definedName name="revenue_per_ATK_2000" localSheetId="29">[15]Global!#REF!</definedName>
    <definedName name="revenue_per_ATK_2000">[15]Global!#REF!</definedName>
    <definedName name="revenue_per_ATK_2001" localSheetId="4">[15]Global!#REF!</definedName>
    <definedName name="revenue_per_ATK_2001" localSheetId="16">[15]Global!#REF!</definedName>
    <definedName name="revenue_per_ATK_2001" localSheetId="23">[15]Global!#REF!</definedName>
    <definedName name="revenue_per_ATK_2001" localSheetId="5">[15]Global!#REF!</definedName>
    <definedName name="revenue_per_ATK_2001" localSheetId="26">[15]Global!#REF!</definedName>
    <definedName name="revenue_per_ATK_2001" localSheetId="9">[15]Global!#REF!</definedName>
    <definedName name="revenue_per_ATK_2001" localSheetId="2">[15]Global!#REF!</definedName>
    <definedName name="revenue_per_ATK_2001" localSheetId="29">[15]Global!#REF!</definedName>
    <definedName name="revenue_per_ATK_2001">[15]Global!#REF!</definedName>
    <definedName name="revenue_per_ATK_2002" localSheetId="4">[15]Global!#REF!</definedName>
    <definedName name="revenue_per_ATK_2002" localSheetId="16">[15]Global!#REF!</definedName>
    <definedName name="revenue_per_ATK_2002" localSheetId="23">[15]Global!#REF!</definedName>
    <definedName name="revenue_per_ATK_2002" localSheetId="5">[15]Global!#REF!</definedName>
    <definedName name="revenue_per_ATK_2002" localSheetId="26">[15]Global!#REF!</definedName>
    <definedName name="revenue_per_ATK_2002" localSheetId="9">[15]Global!#REF!</definedName>
    <definedName name="revenue_per_ATK_2002" localSheetId="2">[15]Global!#REF!</definedName>
    <definedName name="revenue_per_ATK_2002" localSheetId="29">[15]Global!#REF!</definedName>
    <definedName name="revenue_per_ATK_2002">[15]Global!#REF!</definedName>
    <definedName name="revenue_per_ATK_2003" localSheetId="4">[15]Global!#REF!</definedName>
    <definedName name="revenue_per_ATK_2003" localSheetId="16">[15]Global!#REF!</definedName>
    <definedName name="revenue_per_ATK_2003" localSheetId="23">[15]Global!#REF!</definedName>
    <definedName name="revenue_per_ATK_2003" localSheetId="5">[15]Global!#REF!</definedName>
    <definedName name="revenue_per_ATK_2003" localSheetId="26">[15]Global!#REF!</definedName>
    <definedName name="revenue_per_ATK_2003" localSheetId="9">[15]Global!#REF!</definedName>
    <definedName name="revenue_per_ATK_2003" localSheetId="2">[15]Global!#REF!</definedName>
    <definedName name="revenue_per_ATK_2003" localSheetId="29">[15]Global!#REF!</definedName>
    <definedName name="revenue_per_ATK_2003">[15]Global!#REF!</definedName>
    <definedName name="revenue_per_ATK_2004" localSheetId="4">[15]Global!#REF!</definedName>
    <definedName name="revenue_per_ATK_2004" localSheetId="16">[15]Global!#REF!</definedName>
    <definedName name="revenue_per_ATK_2004" localSheetId="23">[15]Global!#REF!</definedName>
    <definedName name="revenue_per_ATK_2004" localSheetId="5">[15]Global!#REF!</definedName>
    <definedName name="revenue_per_ATK_2004" localSheetId="26">[15]Global!#REF!</definedName>
    <definedName name="revenue_per_ATK_2004" localSheetId="9">[15]Global!#REF!</definedName>
    <definedName name="revenue_per_ATK_2004" localSheetId="2">[15]Global!#REF!</definedName>
    <definedName name="revenue_per_ATK_2004" localSheetId="29">[15]Global!#REF!</definedName>
    <definedName name="revenue_per_ATK_2004">[15]Global!#REF!</definedName>
    <definedName name="revenue_per_ATK_2005" localSheetId="4">[15]Global!#REF!</definedName>
    <definedName name="revenue_per_ATK_2005" localSheetId="16">[15]Global!#REF!</definedName>
    <definedName name="revenue_per_ATK_2005" localSheetId="23">[15]Global!#REF!</definedName>
    <definedName name="revenue_per_ATK_2005" localSheetId="5">[15]Global!#REF!</definedName>
    <definedName name="revenue_per_ATK_2005" localSheetId="26">[15]Global!#REF!</definedName>
    <definedName name="revenue_per_ATK_2005" localSheetId="9">[15]Global!#REF!</definedName>
    <definedName name="revenue_per_ATK_2005" localSheetId="2">[15]Global!#REF!</definedName>
    <definedName name="revenue_per_ATK_2005" localSheetId="29">[15]Global!#REF!</definedName>
    <definedName name="revenue_per_ATK_2005">[15]Global!#REF!</definedName>
    <definedName name="revenue_per_ATK_2006" localSheetId="4">[15]Global!#REF!</definedName>
    <definedName name="revenue_per_ATK_2006" localSheetId="16">[15]Global!#REF!</definedName>
    <definedName name="revenue_per_ATK_2006" localSheetId="23">[15]Global!#REF!</definedName>
    <definedName name="revenue_per_ATK_2006" localSheetId="5">[15]Global!#REF!</definedName>
    <definedName name="revenue_per_ATK_2006" localSheetId="26">[15]Global!#REF!</definedName>
    <definedName name="revenue_per_ATK_2006" localSheetId="9">[15]Global!#REF!</definedName>
    <definedName name="revenue_per_ATK_2006" localSheetId="2">[15]Global!#REF!</definedName>
    <definedName name="revenue_per_ATK_2006" localSheetId="29">[15]Global!#REF!</definedName>
    <definedName name="revenue_per_ATK_2006">[15]Global!#REF!</definedName>
    <definedName name="revenue_per_ATK_2007" localSheetId="4">[15]Global!#REF!</definedName>
    <definedName name="revenue_per_ATK_2007" localSheetId="16">[15]Global!#REF!</definedName>
    <definedName name="revenue_per_ATK_2007" localSheetId="23">[15]Global!#REF!</definedName>
    <definedName name="revenue_per_ATK_2007" localSheetId="5">[15]Global!#REF!</definedName>
    <definedName name="revenue_per_ATK_2007" localSheetId="26">[15]Global!#REF!</definedName>
    <definedName name="revenue_per_ATK_2007" localSheetId="9">[15]Global!#REF!</definedName>
    <definedName name="revenue_per_ATK_2007" localSheetId="2">[15]Global!#REF!</definedName>
    <definedName name="revenue_per_ATK_2007" localSheetId="29">[15]Global!#REF!</definedName>
    <definedName name="revenue_per_ATK_2007">[15]Global!#REF!</definedName>
    <definedName name="revenue_per_ATK_2008" localSheetId="4">[15]Global!#REF!</definedName>
    <definedName name="revenue_per_ATK_2008" localSheetId="16">[15]Global!#REF!</definedName>
    <definedName name="revenue_per_ATK_2008" localSheetId="23">[15]Global!#REF!</definedName>
    <definedName name="revenue_per_ATK_2008" localSheetId="5">[15]Global!#REF!</definedName>
    <definedName name="revenue_per_ATK_2008" localSheetId="26">[15]Global!#REF!</definedName>
    <definedName name="revenue_per_ATK_2008" localSheetId="9">[15]Global!#REF!</definedName>
    <definedName name="revenue_per_ATK_2008" localSheetId="2">[15]Global!#REF!</definedName>
    <definedName name="revenue_per_ATK_2008" localSheetId="29">[15]Global!#REF!</definedName>
    <definedName name="revenue_per_ATK_2008">[15]Global!#REF!</definedName>
    <definedName name="revenue_per_ATK_2009" localSheetId="4">[15]Global!#REF!</definedName>
    <definedName name="revenue_per_ATK_2009" localSheetId="16">[15]Global!#REF!</definedName>
    <definedName name="revenue_per_ATK_2009" localSheetId="23">[15]Global!#REF!</definedName>
    <definedName name="revenue_per_ATK_2009" localSheetId="5">[15]Global!#REF!</definedName>
    <definedName name="revenue_per_ATK_2009" localSheetId="26">[15]Global!#REF!</definedName>
    <definedName name="revenue_per_ATK_2009" localSheetId="9">[15]Global!#REF!</definedName>
    <definedName name="revenue_per_ATK_2009" localSheetId="2">[15]Global!#REF!</definedName>
    <definedName name="revenue_per_ATK_2009" localSheetId="29">[15]Global!#REF!</definedName>
    <definedName name="revenue_per_ATK_2009">[15]Global!#REF!</definedName>
    <definedName name="revenue_per_ATK_2010" localSheetId="4">[15]Global!#REF!</definedName>
    <definedName name="revenue_per_ATK_2010" localSheetId="16">[15]Global!#REF!</definedName>
    <definedName name="revenue_per_ATK_2010" localSheetId="23">[15]Global!#REF!</definedName>
    <definedName name="revenue_per_ATK_2010" localSheetId="5">[15]Global!#REF!</definedName>
    <definedName name="revenue_per_ATK_2010" localSheetId="26">[15]Global!#REF!</definedName>
    <definedName name="revenue_per_ATK_2010" localSheetId="9">[15]Global!#REF!</definedName>
    <definedName name="revenue_per_ATK_2010" localSheetId="2">[15]Global!#REF!</definedName>
    <definedName name="revenue_per_ATK_2010" localSheetId="29">[15]Global!#REF!</definedName>
    <definedName name="revenue_per_ATK_2010">[15]Global!#REF!</definedName>
    <definedName name="revenue_per_ATK_comm" localSheetId="4">[15]Global!#REF!</definedName>
    <definedName name="revenue_per_ATK_comm" localSheetId="16">[15]Global!#REF!</definedName>
    <definedName name="revenue_per_ATK_comm" localSheetId="23">[15]Global!#REF!</definedName>
    <definedName name="revenue_per_ATK_comm" localSheetId="5">[15]Global!#REF!</definedName>
    <definedName name="revenue_per_ATK_comm" localSheetId="26">[15]Global!#REF!</definedName>
    <definedName name="revenue_per_ATK_comm" localSheetId="9">[15]Global!#REF!</definedName>
    <definedName name="revenue_per_ATK_comm" localSheetId="2">[15]Global!#REF!</definedName>
    <definedName name="revenue_per_ATK_comm" localSheetId="29">[15]Global!#REF!</definedName>
    <definedName name="revenue_per_ATK_comm">[15]Global!#REF!</definedName>
    <definedName name="revenue_per_ATM_1985" localSheetId="4">[15]Global!#REF!</definedName>
    <definedName name="revenue_per_ATM_1985" localSheetId="16">[15]Global!#REF!</definedName>
    <definedName name="revenue_per_ATM_1985" localSheetId="23">[15]Global!#REF!</definedName>
    <definedName name="revenue_per_ATM_1985" localSheetId="5">[15]Global!#REF!</definedName>
    <definedName name="revenue_per_ATM_1985" localSheetId="26">[15]Global!#REF!</definedName>
    <definedName name="revenue_per_ATM_1985" localSheetId="9">[15]Global!#REF!</definedName>
    <definedName name="revenue_per_ATM_1985" localSheetId="2">[15]Global!#REF!</definedName>
    <definedName name="revenue_per_ATM_1985" localSheetId="29">[15]Global!#REF!</definedName>
    <definedName name="revenue_per_ATM_1985">[15]Global!#REF!</definedName>
    <definedName name="revenue_per_ATM_1986" localSheetId="4">[15]Global!#REF!</definedName>
    <definedName name="revenue_per_ATM_1986" localSheetId="16">[15]Global!#REF!</definedName>
    <definedName name="revenue_per_ATM_1986" localSheetId="23">[15]Global!#REF!</definedName>
    <definedName name="revenue_per_ATM_1986" localSheetId="5">[15]Global!#REF!</definedName>
    <definedName name="revenue_per_ATM_1986" localSheetId="26">[15]Global!#REF!</definedName>
    <definedName name="revenue_per_ATM_1986" localSheetId="9">[15]Global!#REF!</definedName>
    <definedName name="revenue_per_ATM_1986" localSheetId="2">[15]Global!#REF!</definedName>
    <definedName name="revenue_per_ATM_1986" localSheetId="29">[15]Global!#REF!</definedName>
    <definedName name="revenue_per_ATM_1986">[15]Global!#REF!</definedName>
    <definedName name="revenue_per_ATM_1987" localSheetId="4">[15]Global!#REF!</definedName>
    <definedName name="revenue_per_ATM_1987" localSheetId="16">[15]Global!#REF!</definedName>
    <definedName name="revenue_per_ATM_1987" localSheetId="23">[15]Global!#REF!</definedName>
    <definedName name="revenue_per_ATM_1987" localSheetId="5">[15]Global!#REF!</definedName>
    <definedName name="revenue_per_ATM_1987" localSheetId="26">[15]Global!#REF!</definedName>
    <definedName name="revenue_per_ATM_1987" localSheetId="9">[15]Global!#REF!</definedName>
    <definedName name="revenue_per_ATM_1987" localSheetId="2">[15]Global!#REF!</definedName>
    <definedName name="revenue_per_ATM_1987" localSheetId="29">[15]Global!#REF!</definedName>
    <definedName name="revenue_per_ATM_1987">[15]Global!#REF!</definedName>
    <definedName name="revenue_per_ATM_1988" localSheetId="4">[15]Global!#REF!</definedName>
    <definedName name="revenue_per_ATM_1988" localSheetId="16">[15]Global!#REF!</definedName>
    <definedName name="revenue_per_ATM_1988" localSheetId="23">[15]Global!#REF!</definedName>
    <definedName name="revenue_per_ATM_1988" localSheetId="5">[15]Global!#REF!</definedName>
    <definedName name="revenue_per_ATM_1988" localSheetId="26">[15]Global!#REF!</definedName>
    <definedName name="revenue_per_ATM_1988" localSheetId="9">[15]Global!#REF!</definedName>
    <definedName name="revenue_per_ATM_1988" localSheetId="2">[15]Global!#REF!</definedName>
    <definedName name="revenue_per_ATM_1988" localSheetId="29">[15]Global!#REF!</definedName>
    <definedName name="revenue_per_ATM_1988">[15]Global!#REF!</definedName>
    <definedName name="revenue_per_ATM_1989" localSheetId="4">[15]Global!#REF!</definedName>
    <definedName name="revenue_per_ATM_1989" localSheetId="16">[15]Global!#REF!</definedName>
    <definedName name="revenue_per_ATM_1989" localSheetId="23">[15]Global!#REF!</definedName>
    <definedName name="revenue_per_ATM_1989" localSheetId="5">[15]Global!#REF!</definedName>
    <definedName name="revenue_per_ATM_1989" localSheetId="26">[15]Global!#REF!</definedName>
    <definedName name="revenue_per_ATM_1989" localSheetId="9">[15]Global!#REF!</definedName>
    <definedName name="revenue_per_ATM_1989" localSheetId="2">[15]Global!#REF!</definedName>
    <definedName name="revenue_per_ATM_1989" localSheetId="29">[15]Global!#REF!</definedName>
    <definedName name="revenue_per_ATM_1989">[15]Global!#REF!</definedName>
    <definedName name="revenue_per_ATM_1990" localSheetId="4">[15]Global!#REF!</definedName>
    <definedName name="revenue_per_ATM_1990" localSheetId="16">[15]Global!#REF!</definedName>
    <definedName name="revenue_per_ATM_1990" localSheetId="23">[15]Global!#REF!</definedName>
    <definedName name="revenue_per_ATM_1990" localSheetId="5">[15]Global!#REF!</definedName>
    <definedName name="revenue_per_ATM_1990" localSheetId="26">[15]Global!#REF!</definedName>
    <definedName name="revenue_per_ATM_1990" localSheetId="9">[15]Global!#REF!</definedName>
    <definedName name="revenue_per_ATM_1990" localSheetId="2">[15]Global!#REF!</definedName>
    <definedName name="revenue_per_ATM_1990" localSheetId="29">[15]Global!#REF!</definedName>
    <definedName name="revenue_per_ATM_1990">[15]Global!#REF!</definedName>
    <definedName name="revenue_per_ATM_1991" localSheetId="4">[15]Global!#REF!</definedName>
    <definedName name="revenue_per_ATM_1991" localSheetId="16">[15]Global!#REF!</definedName>
    <definedName name="revenue_per_ATM_1991" localSheetId="23">[15]Global!#REF!</definedName>
    <definedName name="revenue_per_ATM_1991" localSheetId="5">[15]Global!#REF!</definedName>
    <definedName name="revenue_per_ATM_1991" localSheetId="26">[15]Global!#REF!</definedName>
    <definedName name="revenue_per_ATM_1991" localSheetId="9">[15]Global!#REF!</definedName>
    <definedName name="revenue_per_ATM_1991" localSheetId="2">[15]Global!#REF!</definedName>
    <definedName name="revenue_per_ATM_1991" localSheetId="29">[15]Global!#REF!</definedName>
    <definedName name="revenue_per_ATM_1991">[15]Global!#REF!</definedName>
    <definedName name="revenue_per_ATM_1992" localSheetId="4">[15]Global!#REF!</definedName>
    <definedName name="revenue_per_ATM_1992" localSheetId="16">[15]Global!#REF!</definedName>
    <definedName name="revenue_per_ATM_1992" localSheetId="23">[15]Global!#REF!</definedName>
    <definedName name="revenue_per_ATM_1992" localSheetId="5">[15]Global!#REF!</definedName>
    <definedName name="revenue_per_ATM_1992" localSheetId="26">[15]Global!#REF!</definedName>
    <definedName name="revenue_per_ATM_1992" localSheetId="9">[15]Global!#REF!</definedName>
    <definedName name="revenue_per_ATM_1992" localSheetId="2">[15]Global!#REF!</definedName>
    <definedName name="revenue_per_ATM_1992" localSheetId="29">[15]Global!#REF!</definedName>
    <definedName name="revenue_per_ATM_1992">[15]Global!#REF!</definedName>
    <definedName name="revenue_per_ATM_1993" localSheetId="4">[15]Global!#REF!</definedName>
    <definedName name="revenue_per_ATM_1993" localSheetId="16">[15]Global!#REF!</definedName>
    <definedName name="revenue_per_ATM_1993" localSheetId="23">[15]Global!#REF!</definedName>
    <definedName name="revenue_per_ATM_1993" localSheetId="5">[15]Global!#REF!</definedName>
    <definedName name="revenue_per_ATM_1993" localSheetId="26">[15]Global!#REF!</definedName>
    <definedName name="revenue_per_ATM_1993" localSheetId="9">[15]Global!#REF!</definedName>
    <definedName name="revenue_per_ATM_1993" localSheetId="2">[15]Global!#REF!</definedName>
    <definedName name="revenue_per_ATM_1993" localSheetId="29">[15]Global!#REF!</definedName>
    <definedName name="revenue_per_ATM_1993">[15]Global!#REF!</definedName>
    <definedName name="revenue_per_ATM_1994" localSheetId="4">[15]Global!#REF!</definedName>
    <definedName name="revenue_per_ATM_1994" localSheetId="16">[15]Global!#REF!</definedName>
    <definedName name="revenue_per_ATM_1994" localSheetId="23">[15]Global!#REF!</definedName>
    <definedName name="revenue_per_ATM_1994" localSheetId="5">[15]Global!#REF!</definedName>
    <definedName name="revenue_per_ATM_1994" localSheetId="26">[15]Global!#REF!</definedName>
    <definedName name="revenue_per_ATM_1994" localSheetId="9">[15]Global!#REF!</definedName>
    <definedName name="revenue_per_ATM_1994" localSheetId="2">[15]Global!#REF!</definedName>
    <definedName name="revenue_per_ATM_1994" localSheetId="29">[15]Global!#REF!</definedName>
    <definedName name="revenue_per_ATM_1994">[15]Global!#REF!</definedName>
    <definedName name="revenue_per_ATM_1995" localSheetId="4">[15]Global!#REF!</definedName>
    <definedName name="revenue_per_ATM_1995" localSheetId="16">[15]Global!#REF!</definedName>
    <definedName name="revenue_per_ATM_1995" localSheetId="23">[15]Global!#REF!</definedName>
    <definedName name="revenue_per_ATM_1995" localSheetId="5">[15]Global!#REF!</definedName>
    <definedName name="revenue_per_ATM_1995" localSheetId="26">[15]Global!#REF!</definedName>
    <definedName name="revenue_per_ATM_1995" localSheetId="9">[15]Global!#REF!</definedName>
    <definedName name="revenue_per_ATM_1995" localSheetId="2">[15]Global!#REF!</definedName>
    <definedName name="revenue_per_ATM_1995" localSheetId="29">[15]Global!#REF!</definedName>
    <definedName name="revenue_per_ATM_1995">[15]Global!#REF!</definedName>
    <definedName name="revenue_per_ATM_1996" localSheetId="4">[15]Global!#REF!</definedName>
    <definedName name="revenue_per_ATM_1996" localSheetId="16">[15]Global!#REF!</definedName>
    <definedName name="revenue_per_ATM_1996" localSheetId="23">[15]Global!#REF!</definedName>
    <definedName name="revenue_per_ATM_1996" localSheetId="5">[15]Global!#REF!</definedName>
    <definedName name="revenue_per_ATM_1996" localSheetId="26">[15]Global!#REF!</definedName>
    <definedName name="revenue_per_ATM_1996" localSheetId="9">[15]Global!#REF!</definedName>
    <definedName name="revenue_per_ATM_1996" localSheetId="2">[15]Global!#REF!</definedName>
    <definedName name="revenue_per_ATM_1996" localSheetId="29">[15]Global!#REF!</definedName>
    <definedName name="revenue_per_ATM_1996">[15]Global!#REF!</definedName>
    <definedName name="revenue_per_ATM_1997" localSheetId="4">[15]Global!#REF!</definedName>
    <definedName name="revenue_per_ATM_1997" localSheetId="16">[15]Global!#REF!</definedName>
    <definedName name="revenue_per_ATM_1997" localSheetId="23">[15]Global!#REF!</definedName>
    <definedName name="revenue_per_ATM_1997" localSheetId="5">[15]Global!#REF!</definedName>
    <definedName name="revenue_per_ATM_1997" localSheetId="26">[15]Global!#REF!</definedName>
    <definedName name="revenue_per_ATM_1997" localSheetId="9">[15]Global!#REF!</definedName>
    <definedName name="revenue_per_ATM_1997" localSheetId="2">[15]Global!#REF!</definedName>
    <definedName name="revenue_per_ATM_1997" localSheetId="29">[15]Global!#REF!</definedName>
    <definedName name="revenue_per_ATM_1997">[15]Global!#REF!</definedName>
    <definedName name="revenue_per_ATM_1998" localSheetId="4">[15]Global!#REF!</definedName>
    <definedName name="revenue_per_ATM_1998" localSheetId="16">[15]Global!#REF!</definedName>
    <definedName name="revenue_per_ATM_1998" localSheetId="23">[15]Global!#REF!</definedName>
    <definedName name="revenue_per_ATM_1998" localSheetId="5">[15]Global!#REF!</definedName>
    <definedName name="revenue_per_ATM_1998" localSheetId="26">[15]Global!#REF!</definedName>
    <definedName name="revenue_per_ATM_1998" localSheetId="9">[15]Global!#REF!</definedName>
    <definedName name="revenue_per_ATM_1998" localSheetId="2">[15]Global!#REF!</definedName>
    <definedName name="revenue_per_ATM_1998" localSheetId="29">[15]Global!#REF!</definedName>
    <definedName name="revenue_per_ATM_1998">[15]Global!#REF!</definedName>
    <definedName name="revenue_per_ATM_1999" localSheetId="4">[15]Global!#REF!</definedName>
    <definedName name="revenue_per_ATM_1999" localSheetId="16">[15]Global!#REF!</definedName>
    <definedName name="revenue_per_ATM_1999" localSheetId="23">[15]Global!#REF!</definedName>
    <definedName name="revenue_per_ATM_1999" localSheetId="5">[15]Global!#REF!</definedName>
    <definedName name="revenue_per_ATM_1999" localSheetId="26">[15]Global!#REF!</definedName>
    <definedName name="revenue_per_ATM_1999" localSheetId="9">[15]Global!#REF!</definedName>
    <definedName name="revenue_per_ATM_1999" localSheetId="2">[15]Global!#REF!</definedName>
    <definedName name="revenue_per_ATM_1999" localSheetId="29">[15]Global!#REF!</definedName>
    <definedName name="revenue_per_ATM_1999">[15]Global!#REF!</definedName>
    <definedName name="revenue_per_ATM_2000" localSheetId="4">[15]Global!#REF!</definedName>
    <definedName name="revenue_per_ATM_2000" localSheetId="16">[15]Global!#REF!</definedName>
    <definedName name="revenue_per_ATM_2000" localSheetId="23">[15]Global!#REF!</definedName>
    <definedName name="revenue_per_ATM_2000" localSheetId="5">[15]Global!#REF!</definedName>
    <definedName name="revenue_per_ATM_2000" localSheetId="26">[15]Global!#REF!</definedName>
    <definedName name="revenue_per_ATM_2000" localSheetId="9">[15]Global!#REF!</definedName>
    <definedName name="revenue_per_ATM_2000" localSheetId="2">[15]Global!#REF!</definedName>
    <definedName name="revenue_per_ATM_2000" localSheetId="29">[15]Global!#REF!</definedName>
    <definedName name="revenue_per_ATM_2000">[15]Global!#REF!</definedName>
    <definedName name="revenue_per_ATM_2001" localSheetId="4">[15]Global!#REF!</definedName>
    <definedName name="revenue_per_ATM_2001" localSheetId="16">[15]Global!#REF!</definedName>
    <definedName name="revenue_per_ATM_2001" localSheetId="23">[15]Global!#REF!</definedName>
    <definedName name="revenue_per_ATM_2001" localSheetId="5">[15]Global!#REF!</definedName>
    <definedName name="revenue_per_ATM_2001" localSheetId="26">[15]Global!#REF!</definedName>
    <definedName name="revenue_per_ATM_2001" localSheetId="9">[15]Global!#REF!</definedName>
    <definedName name="revenue_per_ATM_2001" localSheetId="2">[15]Global!#REF!</definedName>
    <definedName name="revenue_per_ATM_2001" localSheetId="29">[15]Global!#REF!</definedName>
    <definedName name="revenue_per_ATM_2001">[15]Global!#REF!</definedName>
    <definedName name="revenue_per_ATM_2002" localSheetId="4">[15]Global!#REF!</definedName>
    <definedName name="revenue_per_ATM_2002" localSheetId="16">[15]Global!#REF!</definedName>
    <definedName name="revenue_per_ATM_2002" localSheetId="23">[15]Global!#REF!</definedName>
    <definedName name="revenue_per_ATM_2002" localSheetId="5">[15]Global!#REF!</definedName>
    <definedName name="revenue_per_ATM_2002" localSheetId="26">[15]Global!#REF!</definedName>
    <definedName name="revenue_per_ATM_2002" localSheetId="9">[15]Global!#REF!</definedName>
    <definedName name="revenue_per_ATM_2002" localSheetId="2">[15]Global!#REF!</definedName>
    <definedName name="revenue_per_ATM_2002" localSheetId="29">[15]Global!#REF!</definedName>
    <definedName name="revenue_per_ATM_2002">[15]Global!#REF!</definedName>
    <definedName name="revenue_per_ATM_2003" localSheetId="4">[15]Global!#REF!</definedName>
    <definedName name="revenue_per_ATM_2003" localSheetId="16">[15]Global!#REF!</definedName>
    <definedName name="revenue_per_ATM_2003" localSheetId="23">[15]Global!#REF!</definedName>
    <definedName name="revenue_per_ATM_2003" localSheetId="5">[15]Global!#REF!</definedName>
    <definedName name="revenue_per_ATM_2003" localSheetId="26">[15]Global!#REF!</definedName>
    <definedName name="revenue_per_ATM_2003" localSheetId="9">[15]Global!#REF!</definedName>
    <definedName name="revenue_per_ATM_2003" localSheetId="2">[15]Global!#REF!</definedName>
    <definedName name="revenue_per_ATM_2003" localSheetId="29">[15]Global!#REF!</definedName>
    <definedName name="revenue_per_ATM_2003">[15]Global!#REF!</definedName>
    <definedName name="revenue_per_ATM_2004" localSheetId="4">[15]Global!#REF!</definedName>
    <definedName name="revenue_per_ATM_2004" localSheetId="16">[15]Global!#REF!</definedName>
    <definedName name="revenue_per_ATM_2004" localSheetId="23">[15]Global!#REF!</definedName>
    <definedName name="revenue_per_ATM_2004" localSheetId="5">[15]Global!#REF!</definedName>
    <definedName name="revenue_per_ATM_2004" localSheetId="26">[15]Global!#REF!</definedName>
    <definedName name="revenue_per_ATM_2004" localSheetId="9">[15]Global!#REF!</definedName>
    <definedName name="revenue_per_ATM_2004" localSheetId="2">[15]Global!#REF!</definedName>
    <definedName name="revenue_per_ATM_2004" localSheetId="29">[15]Global!#REF!</definedName>
    <definedName name="revenue_per_ATM_2004">[15]Global!#REF!</definedName>
    <definedName name="revenue_per_ATM_2005" localSheetId="4">[15]Global!#REF!</definedName>
    <definedName name="revenue_per_ATM_2005" localSheetId="16">[15]Global!#REF!</definedName>
    <definedName name="revenue_per_ATM_2005" localSheetId="23">[15]Global!#REF!</definedName>
    <definedName name="revenue_per_ATM_2005" localSheetId="5">[15]Global!#REF!</definedName>
    <definedName name="revenue_per_ATM_2005" localSheetId="26">[15]Global!#REF!</definedName>
    <definedName name="revenue_per_ATM_2005" localSheetId="9">[15]Global!#REF!</definedName>
    <definedName name="revenue_per_ATM_2005" localSheetId="2">[15]Global!#REF!</definedName>
    <definedName name="revenue_per_ATM_2005" localSheetId="29">[15]Global!#REF!</definedName>
    <definedName name="revenue_per_ATM_2005">[15]Global!#REF!</definedName>
    <definedName name="revenue_per_ATM_2006" localSheetId="4">[15]Global!#REF!</definedName>
    <definedName name="revenue_per_ATM_2006" localSheetId="16">[15]Global!#REF!</definedName>
    <definedName name="revenue_per_ATM_2006" localSheetId="23">[15]Global!#REF!</definedName>
    <definedName name="revenue_per_ATM_2006" localSheetId="5">[15]Global!#REF!</definedName>
    <definedName name="revenue_per_ATM_2006" localSheetId="26">[15]Global!#REF!</definedName>
    <definedName name="revenue_per_ATM_2006" localSheetId="9">[15]Global!#REF!</definedName>
    <definedName name="revenue_per_ATM_2006" localSheetId="2">[15]Global!#REF!</definedName>
    <definedName name="revenue_per_ATM_2006" localSheetId="29">[15]Global!#REF!</definedName>
    <definedName name="revenue_per_ATM_2006">[15]Global!#REF!</definedName>
    <definedName name="revenue_per_ATM_2007" localSheetId="4">[15]Global!#REF!</definedName>
    <definedName name="revenue_per_ATM_2007" localSheetId="16">[15]Global!#REF!</definedName>
    <definedName name="revenue_per_ATM_2007" localSheetId="23">[15]Global!#REF!</definedName>
    <definedName name="revenue_per_ATM_2007" localSheetId="5">[15]Global!#REF!</definedName>
    <definedName name="revenue_per_ATM_2007" localSheetId="26">[15]Global!#REF!</definedName>
    <definedName name="revenue_per_ATM_2007" localSheetId="9">[15]Global!#REF!</definedName>
    <definedName name="revenue_per_ATM_2007" localSheetId="2">[15]Global!#REF!</definedName>
    <definedName name="revenue_per_ATM_2007" localSheetId="29">[15]Global!#REF!</definedName>
    <definedName name="revenue_per_ATM_2007">[15]Global!#REF!</definedName>
    <definedName name="revenue_per_ATM_2008" localSheetId="4">[15]Global!#REF!</definedName>
    <definedName name="revenue_per_ATM_2008" localSheetId="16">[15]Global!#REF!</definedName>
    <definedName name="revenue_per_ATM_2008" localSheetId="23">[15]Global!#REF!</definedName>
    <definedName name="revenue_per_ATM_2008" localSheetId="5">[15]Global!#REF!</definedName>
    <definedName name="revenue_per_ATM_2008" localSheetId="26">[15]Global!#REF!</definedName>
    <definedName name="revenue_per_ATM_2008" localSheetId="9">[15]Global!#REF!</definedName>
    <definedName name="revenue_per_ATM_2008" localSheetId="2">[15]Global!#REF!</definedName>
    <definedName name="revenue_per_ATM_2008" localSheetId="29">[15]Global!#REF!</definedName>
    <definedName name="revenue_per_ATM_2008">[15]Global!#REF!</definedName>
    <definedName name="revenue_per_ATM_2009" localSheetId="4">[15]Global!#REF!</definedName>
    <definedName name="revenue_per_ATM_2009" localSheetId="16">[15]Global!#REF!</definedName>
    <definedName name="revenue_per_ATM_2009" localSheetId="23">[15]Global!#REF!</definedName>
    <definedName name="revenue_per_ATM_2009" localSheetId="5">[15]Global!#REF!</definedName>
    <definedName name="revenue_per_ATM_2009" localSheetId="26">[15]Global!#REF!</definedName>
    <definedName name="revenue_per_ATM_2009" localSheetId="9">[15]Global!#REF!</definedName>
    <definedName name="revenue_per_ATM_2009" localSheetId="2">[15]Global!#REF!</definedName>
    <definedName name="revenue_per_ATM_2009" localSheetId="29">[15]Global!#REF!</definedName>
    <definedName name="revenue_per_ATM_2009">[15]Global!#REF!</definedName>
    <definedName name="revenue_per_ATM_2010" localSheetId="4">[15]Global!#REF!</definedName>
    <definedName name="revenue_per_ATM_2010" localSheetId="16">[15]Global!#REF!</definedName>
    <definedName name="revenue_per_ATM_2010" localSheetId="23">[15]Global!#REF!</definedName>
    <definedName name="revenue_per_ATM_2010" localSheetId="5">[15]Global!#REF!</definedName>
    <definedName name="revenue_per_ATM_2010" localSheetId="26">[15]Global!#REF!</definedName>
    <definedName name="revenue_per_ATM_2010" localSheetId="9">[15]Global!#REF!</definedName>
    <definedName name="revenue_per_ATM_2010" localSheetId="2">[15]Global!#REF!</definedName>
    <definedName name="revenue_per_ATM_2010" localSheetId="29">[15]Global!#REF!</definedName>
    <definedName name="revenue_per_ATM_2010">[15]Global!#REF!</definedName>
    <definedName name="revenue_per_ATM_comm" localSheetId="4">[15]Global!#REF!</definedName>
    <definedName name="revenue_per_ATM_comm" localSheetId="16">[15]Global!#REF!</definedName>
    <definedName name="revenue_per_ATM_comm" localSheetId="23">[15]Global!#REF!</definedName>
    <definedName name="revenue_per_ATM_comm" localSheetId="5">[15]Global!#REF!</definedName>
    <definedName name="revenue_per_ATM_comm" localSheetId="26">[15]Global!#REF!</definedName>
    <definedName name="revenue_per_ATM_comm" localSheetId="9">[15]Global!#REF!</definedName>
    <definedName name="revenue_per_ATM_comm" localSheetId="2">[15]Global!#REF!</definedName>
    <definedName name="revenue_per_ATM_comm" localSheetId="29">[15]Global!#REF!</definedName>
    <definedName name="revenue_per_ATM_comm">[15]Global!#REF!</definedName>
    <definedName name="revenue_per_RPK_1985" localSheetId="4">[15]Global!#REF!</definedName>
    <definedName name="revenue_per_RPK_1985" localSheetId="16">[15]Global!#REF!</definedName>
    <definedName name="revenue_per_RPK_1985" localSheetId="23">[15]Global!#REF!</definedName>
    <definedName name="revenue_per_RPK_1985" localSheetId="5">[15]Global!#REF!</definedName>
    <definedName name="revenue_per_RPK_1985" localSheetId="26">[15]Global!#REF!</definedName>
    <definedName name="revenue_per_RPK_1985" localSheetId="9">[15]Global!#REF!</definedName>
    <definedName name="revenue_per_RPK_1985" localSheetId="2">[15]Global!#REF!</definedName>
    <definedName name="revenue_per_RPK_1985" localSheetId="29">[15]Global!#REF!</definedName>
    <definedName name="revenue_per_RPK_1985">[15]Global!#REF!</definedName>
    <definedName name="revenue_per_RPK_1986" localSheetId="4">[15]Global!#REF!</definedName>
    <definedName name="revenue_per_RPK_1986" localSheetId="16">[15]Global!#REF!</definedName>
    <definedName name="revenue_per_RPK_1986" localSheetId="23">[15]Global!#REF!</definedName>
    <definedName name="revenue_per_RPK_1986" localSheetId="5">[15]Global!#REF!</definedName>
    <definedName name="revenue_per_RPK_1986" localSheetId="26">[15]Global!#REF!</definedName>
    <definedName name="revenue_per_RPK_1986" localSheetId="9">[15]Global!#REF!</definedName>
    <definedName name="revenue_per_RPK_1986" localSheetId="2">[15]Global!#REF!</definedName>
    <definedName name="revenue_per_RPK_1986" localSheetId="29">[15]Global!#REF!</definedName>
    <definedName name="revenue_per_RPK_1986">[15]Global!#REF!</definedName>
    <definedName name="revenue_per_RPK_1987" localSheetId="4">[15]Global!#REF!</definedName>
    <definedName name="revenue_per_RPK_1987" localSheetId="16">[15]Global!#REF!</definedName>
    <definedName name="revenue_per_RPK_1987" localSheetId="23">[15]Global!#REF!</definedName>
    <definedName name="revenue_per_RPK_1987" localSheetId="5">[15]Global!#REF!</definedName>
    <definedName name="revenue_per_RPK_1987" localSheetId="26">[15]Global!#REF!</definedName>
    <definedName name="revenue_per_RPK_1987" localSheetId="9">[15]Global!#REF!</definedName>
    <definedName name="revenue_per_RPK_1987" localSheetId="2">[15]Global!#REF!</definedName>
    <definedName name="revenue_per_RPK_1987" localSheetId="29">[15]Global!#REF!</definedName>
    <definedName name="revenue_per_RPK_1987">[15]Global!#REF!</definedName>
    <definedName name="revenue_per_RPK_1988" localSheetId="4">[15]Global!#REF!</definedName>
    <definedName name="revenue_per_RPK_1988" localSheetId="16">[15]Global!#REF!</definedName>
    <definedName name="revenue_per_RPK_1988" localSheetId="23">[15]Global!#REF!</definedName>
    <definedName name="revenue_per_RPK_1988" localSheetId="5">[15]Global!#REF!</definedName>
    <definedName name="revenue_per_RPK_1988" localSheetId="26">[15]Global!#REF!</definedName>
    <definedName name="revenue_per_RPK_1988" localSheetId="9">[15]Global!#REF!</definedName>
    <definedName name="revenue_per_RPK_1988" localSheetId="2">[15]Global!#REF!</definedName>
    <definedName name="revenue_per_RPK_1988" localSheetId="29">[15]Global!#REF!</definedName>
    <definedName name="revenue_per_RPK_1988">[15]Global!#REF!</definedName>
    <definedName name="revenue_per_RPK_1989" localSheetId="4">[15]Global!#REF!</definedName>
    <definedName name="revenue_per_RPK_1989" localSheetId="16">[15]Global!#REF!</definedName>
    <definedName name="revenue_per_RPK_1989" localSheetId="23">[15]Global!#REF!</definedName>
    <definedName name="revenue_per_RPK_1989" localSheetId="5">[15]Global!#REF!</definedName>
    <definedName name="revenue_per_RPK_1989" localSheetId="26">[15]Global!#REF!</definedName>
    <definedName name="revenue_per_RPK_1989" localSheetId="9">[15]Global!#REF!</definedName>
    <definedName name="revenue_per_RPK_1989" localSheetId="2">[15]Global!#REF!</definedName>
    <definedName name="revenue_per_RPK_1989" localSheetId="29">[15]Global!#REF!</definedName>
    <definedName name="revenue_per_RPK_1989">[15]Global!#REF!</definedName>
    <definedName name="revenue_per_RPK_1990" localSheetId="4">[15]Global!#REF!</definedName>
    <definedName name="revenue_per_RPK_1990" localSheetId="16">[15]Global!#REF!</definedName>
    <definedName name="revenue_per_RPK_1990" localSheetId="23">[15]Global!#REF!</definedName>
    <definedName name="revenue_per_RPK_1990" localSheetId="5">[15]Global!#REF!</definedName>
    <definedName name="revenue_per_RPK_1990" localSheetId="26">[15]Global!#REF!</definedName>
    <definedName name="revenue_per_RPK_1990" localSheetId="9">[15]Global!#REF!</definedName>
    <definedName name="revenue_per_RPK_1990" localSheetId="2">[15]Global!#REF!</definedName>
    <definedName name="revenue_per_RPK_1990" localSheetId="29">[15]Global!#REF!</definedName>
    <definedName name="revenue_per_RPK_1990">[15]Global!#REF!</definedName>
    <definedName name="revenue_per_RPK_1991" localSheetId="4">[15]Global!#REF!</definedName>
    <definedName name="revenue_per_RPK_1991" localSheetId="16">[15]Global!#REF!</definedName>
    <definedName name="revenue_per_RPK_1991" localSheetId="23">[15]Global!#REF!</definedName>
    <definedName name="revenue_per_RPK_1991" localSheetId="5">[15]Global!#REF!</definedName>
    <definedName name="revenue_per_RPK_1991" localSheetId="26">[15]Global!#REF!</definedName>
    <definedName name="revenue_per_RPK_1991" localSheetId="9">[15]Global!#REF!</definedName>
    <definedName name="revenue_per_RPK_1991" localSheetId="2">[15]Global!#REF!</definedName>
    <definedName name="revenue_per_RPK_1991" localSheetId="29">[15]Global!#REF!</definedName>
    <definedName name="revenue_per_RPK_1991">[15]Global!#REF!</definedName>
    <definedName name="revenue_per_RPK_1992" localSheetId="4">[15]Global!#REF!</definedName>
    <definedName name="revenue_per_RPK_1992" localSheetId="16">[15]Global!#REF!</definedName>
    <definedName name="revenue_per_RPK_1992" localSheetId="23">[15]Global!#REF!</definedName>
    <definedName name="revenue_per_RPK_1992" localSheetId="5">[15]Global!#REF!</definedName>
    <definedName name="revenue_per_RPK_1992" localSheetId="26">[15]Global!#REF!</definedName>
    <definedName name="revenue_per_RPK_1992" localSheetId="9">[15]Global!#REF!</definedName>
    <definedName name="revenue_per_RPK_1992" localSheetId="2">[15]Global!#REF!</definedName>
    <definedName name="revenue_per_RPK_1992" localSheetId="29">[15]Global!#REF!</definedName>
    <definedName name="revenue_per_RPK_1992">[15]Global!#REF!</definedName>
    <definedName name="revenue_per_RPK_1993" localSheetId="4">[15]Global!#REF!</definedName>
    <definedName name="revenue_per_RPK_1993" localSheetId="16">[15]Global!#REF!</definedName>
    <definedName name="revenue_per_RPK_1993" localSheetId="23">[15]Global!#REF!</definedName>
    <definedName name="revenue_per_RPK_1993" localSheetId="5">[15]Global!#REF!</definedName>
    <definedName name="revenue_per_RPK_1993" localSheetId="26">[15]Global!#REF!</definedName>
    <definedName name="revenue_per_RPK_1993" localSheetId="9">[15]Global!#REF!</definedName>
    <definedName name="revenue_per_RPK_1993" localSheetId="2">[15]Global!#REF!</definedName>
    <definedName name="revenue_per_RPK_1993" localSheetId="29">[15]Global!#REF!</definedName>
    <definedName name="revenue_per_RPK_1993">[15]Global!#REF!</definedName>
    <definedName name="revenue_per_RPK_1994" localSheetId="4">[15]Global!#REF!</definedName>
    <definedName name="revenue_per_RPK_1994" localSheetId="16">[15]Global!#REF!</definedName>
    <definedName name="revenue_per_RPK_1994" localSheetId="23">[15]Global!#REF!</definedName>
    <definedName name="revenue_per_RPK_1994" localSheetId="5">[15]Global!#REF!</definedName>
    <definedName name="revenue_per_RPK_1994" localSheetId="26">[15]Global!#REF!</definedName>
    <definedName name="revenue_per_RPK_1994" localSheetId="9">[15]Global!#REF!</definedName>
    <definedName name="revenue_per_RPK_1994" localSheetId="2">[15]Global!#REF!</definedName>
    <definedName name="revenue_per_RPK_1994" localSheetId="29">[15]Global!#REF!</definedName>
    <definedName name="revenue_per_RPK_1994">[15]Global!#REF!</definedName>
    <definedName name="revenue_per_RPK_1995" localSheetId="4">[15]Global!#REF!</definedName>
    <definedName name="revenue_per_RPK_1995" localSheetId="16">[15]Global!#REF!</definedName>
    <definedName name="revenue_per_RPK_1995" localSheetId="23">[15]Global!#REF!</definedName>
    <definedName name="revenue_per_RPK_1995" localSheetId="5">[15]Global!#REF!</definedName>
    <definedName name="revenue_per_RPK_1995" localSheetId="26">[15]Global!#REF!</definedName>
    <definedName name="revenue_per_RPK_1995" localSheetId="9">[15]Global!#REF!</definedName>
    <definedName name="revenue_per_RPK_1995" localSheetId="2">[15]Global!#REF!</definedName>
    <definedName name="revenue_per_RPK_1995" localSheetId="29">[15]Global!#REF!</definedName>
    <definedName name="revenue_per_RPK_1995">[15]Global!#REF!</definedName>
    <definedName name="revenue_per_RPK_1996" localSheetId="4">[15]Global!#REF!</definedName>
    <definedName name="revenue_per_RPK_1996" localSheetId="16">[15]Global!#REF!</definedName>
    <definedName name="revenue_per_RPK_1996" localSheetId="23">[15]Global!#REF!</definedName>
    <definedName name="revenue_per_RPK_1996" localSheetId="5">[15]Global!#REF!</definedName>
    <definedName name="revenue_per_RPK_1996" localSheetId="26">[15]Global!#REF!</definedName>
    <definedName name="revenue_per_RPK_1996" localSheetId="9">[15]Global!#REF!</definedName>
    <definedName name="revenue_per_RPK_1996" localSheetId="2">[15]Global!#REF!</definedName>
    <definedName name="revenue_per_RPK_1996" localSheetId="29">[15]Global!#REF!</definedName>
    <definedName name="revenue_per_RPK_1996">[15]Global!#REF!</definedName>
    <definedName name="revenue_per_RPK_1997" localSheetId="4">[15]Global!#REF!</definedName>
    <definedName name="revenue_per_RPK_1997" localSheetId="16">[15]Global!#REF!</definedName>
    <definedName name="revenue_per_RPK_1997" localSheetId="23">[15]Global!#REF!</definedName>
    <definedName name="revenue_per_RPK_1997" localSheetId="5">[15]Global!#REF!</definedName>
    <definedName name="revenue_per_RPK_1997" localSheetId="26">[15]Global!#REF!</definedName>
    <definedName name="revenue_per_RPK_1997" localSheetId="9">[15]Global!#REF!</definedName>
    <definedName name="revenue_per_RPK_1997" localSheetId="2">[15]Global!#REF!</definedName>
    <definedName name="revenue_per_RPK_1997" localSheetId="29">[15]Global!#REF!</definedName>
    <definedName name="revenue_per_RPK_1997">[15]Global!#REF!</definedName>
    <definedName name="revenue_per_RPK_1998" localSheetId="4">[15]Global!#REF!</definedName>
    <definedName name="revenue_per_RPK_1998" localSheetId="16">[15]Global!#REF!</definedName>
    <definedName name="revenue_per_RPK_1998" localSheetId="23">[15]Global!#REF!</definedName>
    <definedName name="revenue_per_RPK_1998" localSheetId="5">[15]Global!#REF!</definedName>
    <definedName name="revenue_per_RPK_1998" localSheetId="26">[15]Global!#REF!</definedName>
    <definedName name="revenue_per_RPK_1998" localSheetId="9">[15]Global!#REF!</definedName>
    <definedName name="revenue_per_RPK_1998" localSheetId="2">[15]Global!#REF!</definedName>
    <definedName name="revenue_per_RPK_1998" localSheetId="29">[15]Global!#REF!</definedName>
    <definedName name="revenue_per_RPK_1998">[15]Global!#REF!</definedName>
    <definedName name="revenue_per_RPK_1999" localSheetId="4">[15]Global!#REF!</definedName>
    <definedName name="revenue_per_RPK_1999" localSheetId="16">[15]Global!#REF!</definedName>
    <definedName name="revenue_per_RPK_1999" localSheetId="23">[15]Global!#REF!</definedName>
    <definedName name="revenue_per_RPK_1999" localSheetId="5">[15]Global!#REF!</definedName>
    <definedName name="revenue_per_RPK_1999" localSheetId="26">[15]Global!#REF!</definedName>
    <definedName name="revenue_per_RPK_1999" localSheetId="9">[15]Global!#REF!</definedName>
    <definedName name="revenue_per_RPK_1999" localSheetId="2">[15]Global!#REF!</definedName>
    <definedName name="revenue_per_RPK_1999" localSheetId="29">[15]Global!#REF!</definedName>
    <definedName name="revenue_per_RPK_1999">[15]Global!#REF!</definedName>
    <definedName name="revenue_per_RPK_2000" localSheetId="4">[15]Global!#REF!</definedName>
    <definedName name="revenue_per_RPK_2000" localSheetId="16">[15]Global!#REF!</definedName>
    <definedName name="revenue_per_RPK_2000" localSheetId="23">[15]Global!#REF!</definedName>
    <definedName name="revenue_per_RPK_2000" localSheetId="5">[15]Global!#REF!</definedName>
    <definedName name="revenue_per_RPK_2000" localSheetId="26">[15]Global!#REF!</definedName>
    <definedName name="revenue_per_RPK_2000" localSheetId="9">[15]Global!#REF!</definedName>
    <definedName name="revenue_per_RPK_2000" localSheetId="2">[15]Global!#REF!</definedName>
    <definedName name="revenue_per_RPK_2000" localSheetId="29">[15]Global!#REF!</definedName>
    <definedName name="revenue_per_RPK_2000">[15]Global!#REF!</definedName>
    <definedName name="revenue_per_RPK_2001" localSheetId="4">[15]Global!#REF!</definedName>
    <definedName name="revenue_per_RPK_2001" localSheetId="16">[15]Global!#REF!</definedName>
    <definedName name="revenue_per_RPK_2001" localSheetId="23">[15]Global!#REF!</definedName>
    <definedName name="revenue_per_RPK_2001" localSheetId="5">[15]Global!#REF!</definedName>
    <definedName name="revenue_per_RPK_2001" localSheetId="26">[15]Global!#REF!</definedName>
    <definedName name="revenue_per_RPK_2001" localSheetId="9">[15]Global!#REF!</definedName>
    <definedName name="revenue_per_RPK_2001" localSheetId="2">[15]Global!#REF!</definedName>
    <definedName name="revenue_per_RPK_2001" localSheetId="29">[15]Global!#REF!</definedName>
    <definedName name="revenue_per_RPK_2001">[15]Global!#REF!</definedName>
    <definedName name="revenue_per_RPK_2002" localSheetId="4">[15]Global!#REF!</definedName>
    <definedName name="revenue_per_RPK_2002" localSheetId="16">[15]Global!#REF!</definedName>
    <definedName name="revenue_per_RPK_2002" localSheetId="23">[15]Global!#REF!</definedName>
    <definedName name="revenue_per_RPK_2002" localSheetId="5">[15]Global!#REF!</definedName>
    <definedName name="revenue_per_RPK_2002" localSheetId="26">[15]Global!#REF!</definedName>
    <definedName name="revenue_per_RPK_2002" localSheetId="9">[15]Global!#REF!</definedName>
    <definedName name="revenue_per_RPK_2002" localSheetId="2">[15]Global!#REF!</definedName>
    <definedName name="revenue_per_RPK_2002" localSheetId="29">[15]Global!#REF!</definedName>
    <definedName name="revenue_per_RPK_2002">[15]Global!#REF!</definedName>
    <definedName name="revenue_per_RPK_2003" localSheetId="4">[15]Global!#REF!</definedName>
    <definedName name="revenue_per_RPK_2003" localSheetId="16">[15]Global!#REF!</definedName>
    <definedName name="revenue_per_RPK_2003" localSheetId="23">[15]Global!#REF!</definedName>
    <definedName name="revenue_per_RPK_2003" localSheetId="5">[15]Global!#REF!</definedName>
    <definedName name="revenue_per_RPK_2003" localSheetId="26">[15]Global!#REF!</definedName>
    <definedName name="revenue_per_RPK_2003" localSheetId="9">[15]Global!#REF!</definedName>
    <definedName name="revenue_per_RPK_2003" localSheetId="2">[15]Global!#REF!</definedName>
    <definedName name="revenue_per_RPK_2003" localSheetId="29">[15]Global!#REF!</definedName>
    <definedName name="revenue_per_RPK_2003">[15]Global!#REF!</definedName>
    <definedName name="revenue_per_RPK_2004" localSheetId="4">[15]Global!#REF!</definedName>
    <definedName name="revenue_per_RPK_2004" localSheetId="16">[15]Global!#REF!</definedName>
    <definedName name="revenue_per_RPK_2004" localSheetId="23">[15]Global!#REF!</definedName>
    <definedName name="revenue_per_RPK_2004" localSheetId="5">[15]Global!#REF!</definedName>
    <definedName name="revenue_per_RPK_2004" localSheetId="26">[15]Global!#REF!</definedName>
    <definedName name="revenue_per_RPK_2004" localSheetId="9">[15]Global!#REF!</definedName>
    <definedName name="revenue_per_RPK_2004" localSheetId="2">[15]Global!#REF!</definedName>
    <definedName name="revenue_per_RPK_2004" localSheetId="29">[15]Global!#REF!</definedName>
    <definedName name="revenue_per_RPK_2004">[15]Global!#REF!</definedName>
    <definedName name="revenue_per_RPK_2005" localSheetId="4">[15]Global!#REF!</definedName>
    <definedName name="revenue_per_RPK_2005" localSheetId="16">[15]Global!#REF!</definedName>
    <definedName name="revenue_per_RPK_2005" localSheetId="23">[15]Global!#REF!</definedName>
    <definedName name="revenue_per_RPK_2005" localSheetId="5">[15]Global!#REF!</definedName>
    <definedName name="revenue_per_RPK_2005" localSheetId="26">[15]Global!#REF!</definedName>
    <definedName name="revenue_per_RPK_2005" localSheetId="9">[15]Global!#REF!</definedName>
    <definedName name="revenue_per_RPK_2005" localSheetId="2">[15]Global!#REF!</definedName>
    <definedName name="revenue_per_RPK_2005" localSheetId="29">[15]Global!#REF!</definedName>
    <definedName name="revenue_per_RPK_2005">[15]Global!#REF!</definedName>
    <definedName name="revenue_per_RPK_2006" localSheetId="4">[15]Global!#REF!</definedName>
    <definedName name="revenue_per_RPK_2006" localSheetId="16">[15]Global!#REF!</definedName>
    <definedName name="revenue_per_RPK_2006" localSheetId="23">[15]Global!#REF!</definedName>
    <definedName name="revenue_per_RPK_2006" localSheetId="5">[15]Global!#REF!</definedName>
    <definedName name="revenue_per_RPK_2006" localSheetId="26">[15]Global!#REF!</definedName>
    <definedName name="revenue_per_RPK_2006" localSheetId="9">[15]Global!#REF!</definedName>
    <definedName name="revenue_per_RPK_2006" localSheetId="2">[15]Global!#REF!</definedName>
    <definedName name="revenue_per_RPK_2006" localSheetId="29">[15]Global!#REF!</definedName>
    <definedName name="revenue_per_RPK_2006">[15]Global!#REF!</definedName>
    <definedName name="revenue_per_RPK_2007" localSheetId="4">[15]Global!#REF!</definedName>
    <definedName name="revenue_per_RPK_2007" localSheetId="16">[15]Global!#REF!</definedName>
    <definedName name="revenue_per_RPK_2007" localSheetId="23">[15]Global!#REF!</definedName>
    <definedName name="revenue_per_RPK_2007" localSheetId="5">[15]Global!#REF!</definedName>
    <definedName name="revenue_per_RPK_2007" localSheetId="26">[15]Global!#REF!</definedName>
    <definedName name="revenue_per_RPK_2007" localSheetId="9">[15]Global!#REF!</definedName>
    <definedName name="revenue_per_RPK_2007" localSheetId="2">[15]Global!#REF!</definedName>
    <definedName name="revenue_per_RPK_2007" localSheetId="29">[15]Global!#REF!</definedName>
    <definedName name="revenue_per_RPK_2007">[15]Global!#REF!</definedName>
    <definedName name="revenue_per_RPK_2008" localSheetId="4">[15]Global!#REF!</definedName>
    <definedName name="revenue_per_RPK_2008" localSheetId="16">[15]Global!#REF!</definedName>
    <definedName name="revenue_per_RPK_2008" localSheetId="23">[15]Global!#REF!</definedName>
    <definedName name="revenue_per_RPK_2008" localSheetId="5">[15]Global!#REF!</definedName>
    <definedName name="revenue_per_RPK_2008" localSheetId="26">[15]Global!#REF!</definedName>
    <definedName name="revenue_per_RPK_2008" localSheetId="9">[15]Global!#REF!</definedName>
    <definedName name="revenue_per_RPK_2008" localSheetId="2">[15]Global!#REF!</definedName>
    <definedName name="revenue_per_RPK_2008" localSheetId="29">[15]Global!#REF!</definedName>
    <definedName name="revenue_per_RPK_2008">[15]Global!#REF!</definedName>
    <definedName name="revenue_per_RPK_2009" localSheetId="4">[15]Global!#REF!</definedName>
    <definedName name="revenue_per_RPK_2009" localSheetId="16">[15]Global!#REF!</definedName>
    <definedName name="revenue_per_RPK_2009" localSheetId="23">[15]Global!#REF!</definedName>
    <definedName name="revenue_per_RPK_2009" localSheetId="5">[15]Global!#REF!</definedName>
    <definedName name="revenue_per_RPK_2009" localSheetId="26">[15]Global!#REF!</definedName>
    <definedName name="revenue_per_RPK_2009" localSheetId="9">[15]Global!#REF!</definedName>
    <definedName name="revenue_per_RPK_2009" localSheetId="2">[15]Global!#REF!</definedName>
    <definedName name="revenue_per_RPK_2009" localSheetId="29">[15]Global!#REF!</definedName>
    <definedName name="revenue_per_RPK_2009">[15]Global!#REF!</definedName>
    <definedName name="revenue_per_RPK_2010" localSheetId="4">[15]Global!#REF!</definedName>
    <definedName name="revenue_per_RPK_2010" localSheetId="16">[15]Global!#REF!</definedName>
    <definedName name="revenue_per_RPK_2010" localSheetId="23">[15]Global!#REF!</definedName>
    <definedName name="revenue_per_RPK_2010" localSheetId="5">[15]Global!#REF!</definedName>
    <definedName name="revenue_per_RPK_2010" localSheetId="26">[15]Global!#REF!</definedName>
    <definedName name="revenue_per_RPK_2010" localSheetId="9">[15]Global!#REF!</definedName>
    <definedName name="revenue_per_RPK_2010" localSheetId="2">[15]Global!#REF!</definedName>
    <definedName name="revenue_per_RPK_2010" localSheetId="29">[15]Global!#REF!</definedName>
    <definedName name="revenue_per_RPK_2010">[15]Global!#REF!</definedName>
    <definedName name="revenue_per_RPK_comm" localSheetId="4">[15]Global!#REF!</definedName>
    <definedName name="revenue_per_RPK_comm" localSheetId="16">[15]Global!#REF!</definedName>
    <definedName name="revenue_per_RPK_comm" localSheetId="23">[15]Global!#REF!</definedName>
    <definedName name="revenue_per_RPK_comm" localSheetId="5">[15]Global!#REF!</definedName>
    <definedName name="revenue_per_RPK_comm" localSheetId="26">[15]Global!#REF!</definedName>
    <definedName name="revenue_per_RPK_comm" localSheetId="9">[15]Global!#REF!</definedName>
    <definedName name="revenue_per_RPK_comm" localSheetId="2">[15]Global!#REF!</definedName>
    <definedName name="revenue_per_RPK_comm" localSheetId="29">[15]Global!#REF!</definedName>
    <definedName name="revenue_per_RPK_comm">[15]Global!#REF!</definedName>
    <definedName name="revenue_per_RPM_1985" localSheetId="4">[15]Global!#REF!</definedName>
    <definedName name="revenue_per_RPM_1985" localSheetId="16">[15]Global!#REF!</definedName>
    <definedName name="revenue_per_RPM_1985" localSheetId="23">[15]Global!#REF!</definedName>
    <definedName name="revenue_per_RPM_1985" localSheetId="5">[15]Global!#REF!</definedName>
    <definedName name="revenue_per_RPM_1985" localSheetId="26">[15]Global!#REF!</definedName>
    <definedName name="revenue_per_RPM_1985" localSheetId="9">[15]Global!#REF!</definedName>
    <definedName name="revenue_per_RPM_1985" localSheetId="2">[15]Global!#REF!</definedName>
    <definedName name="revenue_per_RPM_1985" localSheetId="29">[15]Global!#REF!</definedName>
    <definedName name="revenue_per_RPM_1985">[15]Global!#REF!</definedName>
    <definedName name="revenue_per_RPM_1986" localSheetId="4">[15]Global!#REF!</definedName>
    <definedName name="revenue_per_RPM_1986" localSheetId="16">[15]Global!#REF!</definedName>
    <definedName name="revenue_per_RPM_1986" localSheetId="23">[15]Global!#REF!</definedName>
    <definedName name="revenue_per_RPM_1986" localSheetId="5">[15]Global!#REF!</definedName>
    <definedName name="revenue_per_RPM_1986" localSheetId="26">[15]Global!#REF!</definedName>
    <definedName name="revenue_per_RPM_1986" localSheetId="9">[15]Global!#REF!</definedName>
    <definedName name="revenue_per_RPM_1986" localSheetId="2">[15]Global!#REF!</definedName>
    <definedName name="revenue_per_RPM_1986" localSheetId="29">[15]Global!#REF!</definedName>
    <definedName name="revenue_per_RPM_1986">[15]Global!#REF!</definedName>
    <definedName name="revenue_per_RPM_1987" localSheetId="4">[15]Global!#REF!</definedName>
    <definedName name="revenue_per_RPM_1987" localSheetId="16">[15]Global!#REF!</definedName>
    <definedName name="revenue_per_RPM_1987" localSheetId="23">[15]Global!#REF!</definedName>
    <definedName name="revenue_per_RPM_1987" localSheetId="5">[15]Global!#REF!</definedName>
    <definedName name="revenue_per_RPM_1987" localSheetId="26">[15]Global!#REF!</definedName>
    <definedName name="revenue_per_RPM_1987" localSheetId="9">[15]Global!#REF!</definedName>
    <definedName name="revenue_per_RPM_1987" localSheetId="2">[15]Global!#REF!</definedName>
    <definedName name="revenue_per_RPM_1987" localSheetId="29">[15]Global!#REF!</definedName>
    <definedName name="revenue_per_RPM_1987">[15]Global!#REF!</definedName>
    <definedName name="revenue_per_RPM_1988" localSheetId="4">[15]Global!#REF!</definedName>
    <definedName name="revenue_per_RPM_1988" localSheetId="16">[15]Global!#REF!</definedName>
    <definedName name="revenue_per_RPM_1988" localSheetId="23">[15]Global!#REF!</definedName>
    <definedName name="revenue_per_RPM_1988" localSheetId="5">[15]Global!#REF!</definedName>
    <definedName name="revenue_per_RPM_1988" localSheetId="26">[15]Global!#REF!</definedName>
    <definedName name="revenue_per_RPM_1988" localSheetId="9">[15]Global!#REF!</definedName>
    <definedName name="revenue_per_RPM_1988" localSheetId="2">[15]Global!#REF!</definedName>
    <definedName name="revenue_per_RPM_1988" localSheetId="29">[15]Global!#REF!</definedName>
    <definedName name="revenue_per_RPM_1988">[15]Global!#REF!</definedName>
    <definedName name="revenue_per_RPM_1989" localSheetId="4">[15]Global!#REF!</definedName>
    <definedName name="revenue_per_RPM_1989" localSheetId="16">[15]Global!#REF!</definedName>
    <definedName name="revenue_per_RPM_1989" localSheetId="23">[15]Global!#REF!</definedName>
    <definedName name="revenue_per_RPM_1989" localSheetId="5">[15]Global!#REF!</definedName>
    <definedName name="revenue_per_RPM_1989" localSheetId="26">[15]Global!#REF!</definedName>
    <definedName name="revenue_per_RPM_1989" localSheetId="9">[15]Global!#REF!</definedName>
    <definedName name="revenue_per_RPM_1989" localSheetId="2">[15]Global!#REF!</definedName>
    <definedName name="revenue_per_RPM_1989" localSheetId="29">[15]Global!#REF!</definedName>
    <definedName name="revenue_per_RPM_1989">[15]Global!#REF!</definedName>
    <definedName name="revenue_per_RPM_1990" localSheetId="4">[15]Global!#REF!</definedName>
    <definedName name="revenue_per_RPM_1990" localSheetId="16">[15]Global!#REF!</definedName>
    <definedName name="revenue_per_RPM_1990" localSheetId="23">[15]Global!#REF!</definedName>
    <definedName name="revenue_per_RPM_1990" localSheetId="5">[15]Global!#REF!</definedName>
    <definedName name="revenue_per_RPM_1990" localSheetId="26">[15]Global!#REF!</definedName>
    <definedName name="revenue_per_RPM_1990" localSheetId="9">[15]Global!#REF!</definedName>
    <definedName name="revenue_per_RPM_1990" localSheetId="2">[15]Global!#REF!</definedName>
    <definedName name="revenue_per_RPM_1990" localSheetId="29">[15]Global!#REF!</definedName>
    <definedName name="revenue_per_RPM_1990">[15]Global!#REF!</definedName>
    <definedName name="revenue_per_RPM_1991" localSheetId="4">[15]Global!#REF!</definedName>
    <definedName name="revenue_per_RPM_1991" localSheetId="16">[15]Global!#REF!</definedName>
    <definedName name="revenue_per_RPM_1991" localSheetId="23">[15]Global!#REF!</definedName>
    <definedName name="revenue_per_RPM_1991" localSheetId="5">[15]Global!#REF!</definedName>
    <definedName name="revenue_per_RPM_1991" localSheetId="26">[15]Global!#REF!</definedName>
    <definedName name="revenue_per_RPM_1991" localSheetId="9">[15]Global!#REF!</definedName>
    <definedName name="revenue_per_RPM_1991" localSheetId="2">[15]Global!#REF!</definedName>
    <definedName name="revenue_per_RPM_1991" localSheetId="29">[15]Global!#REF!</definedName>
    <definedName name="revenue_per_RPM_1991">[15]Global!#REF!</definedName>
    <definedName name="revenue_per_RPM_1992" localSheetId="4">[15]Global!#REF!</definedName>
    <definedName name="revenue_per_RPM_1992" localSheetId="16">[15]Global!#REF!</definedName>
    <definedName name="revenue_per_RPM_1992" localSheetId="23">[15]Global!#REF!</definedName>
    <definedName name="revenue_per_RPM_1992" localSheetId="5">[15]Global!#REF!</definedName>
    <definedName name="revenue_per_RPM_1992" localSheetId="26">[15]Global!#REF!</definedName>
    <definedName name="revenue_per_RPM_1992" localSheetId="9">[15]Global!#REF!</definedName>
    <definedName name="revenue_per_RPM_1992" localSheetId="2">[15]Global!#REF!</definedName>
    <definedName name="revenue_per_RPM_1992" localSheetId="29">[15]Global!#REF!</definedName>
    <definedName name="revenue_per_RPM_1992">[15]Global!#REF!</definedName>
    <definedName name="revenue_per_RPM_1993" localSheetId="4">[15]Global!#REF!</definedName>
    <definedName name="revenue_per_RPM_1993" localSheetId="16">[15]Global!#REF!</definedName>
    <definedName name="revenue_per_RPM_1993" localSheetId="23">[15]Global!#REF!</definedName>
    <definedName name="revenue_per_RPM_1993" localSheetId="5">[15]Global!#REF!</definedName>
    <definedName name="revenue_per_RPM_1993" localSheetId="26">[15]Global!#REF!</definedName>
    <definedName name="revenue_per_RPM_1993" localSheetId="9">[15]Global!#REF!</definedName>
    <definedName name="revenue_per_RPM_1993" localSheetId="2">[15]Global!#REF!</definedName>
    <definedName name="revenue_per_RPM_1993" localSheetId="29">[15]Global!#REF!</definedName>
    <definedName name="revenue_per_RPM_1993">[15]Global!#REF!</definedName>
    <definedName name="revenue_per_RPM_1994" localSheetId="4">[15]Global!#REF!</definedName>
    <definedName name="revenue_per_RPM_1994" localSheetId="16">[15]Global!#REF!</definedName>
    <definedName name="revenue_per_RPM_1994" localSheetId="23">[15]Global!#REF!</definedName>
    <definedName name="revenue_per_RPM_1994" localSheetId="5">[15]Global!#REF!</definedName>
    <definedName name="revenue_per_RPM_1994" localSheetId="26">[15]Global!#REF!</definedName>
    <definedName name="revenue_per_RPM_1994" localSheetId="9">[15]Global!#REF!</definedName>
    <definedName name="revenue_per_RPM_1994" localSheetId="2">[15]Global!#REF!</definedName>
    <definedName name="revenue_per_RPM_1994" localSheetId="29">[15]Global!#REF!</definedName>
    <definedName name="revenue_per_RPM_1994">[15]Global!#REF!</definedName>
    <definedName name="revenue_per_RPM_1995" localSheetId="4">[15]Global!#REF!</definedName>
    <definedName name="revenue_per_RPM_1995" localSheetId="16">[15]Global!#REF!</definedName>
    <definedName name="revenue_per_RPM_1995" localSheetId="23">[15]Global!#REF!</definedName>
    <definedName name="revenue_per_RPM_1995" localSheetId="5">[15]Global!#REF!</definedName>
    <definedName name="revenue_per_RPM_1995" localSheetId="26">[15]Global!#REF!</definedName>
    <definedName name="revenue_per_RPM_1995" localSheetId="9">[15]Global!#REF!</definedName>
    <definedName name="revenue_per_RPM_1995" localSheetId="2">[15]Global!#REF!</definedName>
    <definedName name="revenue_per_RPM_1995" localSheetId="29">[15]Global!#REF!</definedName>
    <definedName name="revenue_per_RPM_1995">[15]Global!#REF!</definedName>
    <definedName name="revenue_per_RPM_1996" localSheetId="4">[15]Global!#REF!</definedName>
    <definedName name="revenue_per_RPM_1996" localSheetId="16">[15]Global!#REF!</definedName>
    <definedName name="revenue_per_RPM_1996" localSheetId="23">[15]Global!#REF!</definedName>
    <definedName name="revenue_per_RPM_1996" localSheetId="5">[15]Global!#REF!</definedName>
    <definedName name="revenue_per_RPM_1996" localSheetId="26">[15]Global!#REF!</definedName>
    <definedName name="revenue_per_RPM_1996" localSheetId="9">[15]Global!#REF!</definedName>
    <definedName name="revenue_per_RPM_1996" localSheetId="2">[15]Global!#REF!</definedName>
    <definedName name="revenue_per_RPM_1996" localSheetId="29">[15]Global!#REF!</definedName>
    <definedName name="revenue_per_RPM_1996">[15]Global!#REF!</definedName>
    <definedName name="revenue_per_RPM_1997" localSheetId="4">[15]Global!#REF!</definedName>
    <definedName name="revenue_per_RPM_1997" localSheetId="16">[15]Global!#REF!</definedName>
    <definedName name="revenue_per_RPM_1997" localSheetId="23">[15]Global!#REF!</definedName>
    <definedName name="revenue_per_RPM_1997" localSheetId="5">[15]Global!#REF!</definedName>
    <definedName name="revenue_per_RPM_1997" localSheetId="26">[15]Global!#REF!</definedName>
    <definedName name="revenue_per_RPM_1997" localSheetId="9">[15]Global!#REF!</definedName>
    <definedName name="revenue_per_RPM_1997" localSheetId="2">[15]Global!#REF!</definedName>
    <definedName name="revenue_per_RPM_1997" localSheetId="29">[15]Global!#REF!</definedName>
    <definedName name="revenue_per_RPM_1997">[15]Global!#REF!</definedName>
    <definedName name="revenue_per_RPM_1998" localSheetId="4">[15]Global!#REF!</definedName>
    <definedName name="revenue_per_RPM_1998" localSheetId="16">[15]Global!#REF!</definedName>
    <definedName name="revenue_per_RPM_1998" localSheetId="23">[15]Global!#REF!</definedName>
    <definedName name="revenue_per_RPM_1998" localSheetId="5">[15]Global!#REF!</definedName>
    <definedName name="revenue_per_RPM_1998" localSheetId="26">[15]Global!#REF!</definedName>
    <definedName name="revenue_per_RPM_1998" localSheetId="9">[15]Global!#REF!</definedName>
    <definedName name="revenue_per_RPM_1998" localSheetId="2">[15]Global!#REF!</definedName>
    <definedName name="revenue_per_RPM_1998" localSheetId="29">[15]Global!#REF!</definedName>
    <definedName name="revenue_per_RPM_1998">[15]Global!#REF!</definedName>
    <definedName name="revenue_per_RPM_1999" localSheetId="4">[15]Global!#REF!</definedName>
    <definedName name="revenue_per_RPM_1999" localSheetId="16">[15]Global!#REF!</definedName>
    <definedName name="revenue_per_RPM_1999" localSheetId="23">[15]Global!#REF!</definedName>
    <definedName name="revenue_per_RPM_1999" localSheetId="5">[15]Global!#REF!</definedName>
    <definedName name="revenue_per_RPM_1999" localSheetId="26">[15]Global!#REF!</definedName>
    <definedName name="revenue_per_RPM_1999" localSheetId="9">[15]Global!#REF!</definedName>
    <definedName name="revenue_per_RPM_1999" localSheetId="2">[15]Global!#REF!</definedName>
    <definedName name="revenue_per_RPM_1999" localSheetId="29">[15]Global!#REF!</definedName>
    <definedName name="revenue_per_RPM_1999">[15]Global!#REF!</definedName>
    <definedName name="revenue_per_RPM_2000" localSheetId="4">[15]Global!#REF!</definedName>
    <definedName name="revenue_per_RPM_2000" localSheetId="16">[15]Global!#REF!</definedName>
    <definedName name="revenue_per_RPM_2000" localSheetId="23">[15]Global!#REF!</definedName>
    <definedName name="revenue_per_RPM_2000" localSheetId="5">[15]Global!#REF!</definedName>
    <definedName name="revenue_per_RPM_2000" localSheetId="26">[15]Global!#REF!</definedName>
    <definedName name="revenue_per_RPM_2000" localSheetId="9">[15]Global!#REF!</definedName>
    <definedName name="revenue_per_RPM_2000" localSheetId="2">[15]Global!#REF!</definedName>
    <definedName name="revenue_per_RPM_2000" localSheetId="29">[15]Global!#REF!</definedName>
    <definedName name="revenue_per_RPM_2000">[15]Global!#REF!</definedName>
    <definedName name="revenue_per_RPM_2001" localSheetId="4">[15]Global!#REF!</definedName>
    <definedName name="revenue_per_RPM_2001" localSheetId="16">[15]Global!#REF!</definedName>
    <definedName name="revenue_per_RPM_2001" localSheetId="23">[15]Global!#REF!</definedName>
    <definedName name="revenue_per_RPM_2001" localSheetId="5">[15]Global!#REF!</definedName>
    <definedName name="revenue_per_RPM_2001" localSheetId="26">[15]Global!#REF!</definedName>
    <definedName name="revenue_per_RPM_2001" localSheetId="9">[15]Global!#REF!</definedName>
    <definedName name="revenue_per_RPM_2001" localSheetId="2">[15]Global!#REF!</definedName>
    <definedName name="revenue_per_RPM_2001" localSheetId="29">[15]Global!#REF!</definedName>
    <definedName name="revenue_per_RPM_2001">[15]Global!#REF!</definedName>
    <definedName name="revenue_per_RPM_2002" localSheetId="4">[15]Global!#REF!</definedName>
    <definedName name="revenue_per_RPM_2002" localSheetId="16">[15]Global!#REF!</definedName>
    <definedName name="revenue_per_RPM_2002" localSheetId="23">[15]Global!#REF!</definedName>
    <definedName name="revenue_per_RPM_2002" localSheetId="5">[15]Global!#REF!</definedName>
    <definedName name="revenue_per_RPM_2002" localSheetId="26">[15]Global!#REF!</definedName>
    <definedName name="revenue_per_RPM_2002" localSheetId="9">[15]Global!#REF!</definedName>
    <definedName name="revenue_per_RPM_2002" localSheetId="2">[15]Global!#REF!</definedName>
    <definedName name="revenue_per_RPM_2002" localSheetId="29">[15]Global!#REF!</definedName>
    <definedName name="revenue_per_RPM_2002">[15]Global!#REF!</definedName>
    <definedName name="revenue_per_RPM_2003" localSheetId="4">[15]Global!#REF!</definedName>
    <definedName name="revenue_per_RPM_2003" localSheetId="16">[15]Global!#REF!</definedName>
    <definedName name="revenue_per_RPM_2003" localSheetId="23">[15]Global!#REF!</definedName>
    <definedName name="revenue_per_RPM_2003" localSheetId="5">[15]Global!#REF!</definedName>
    <definedName name="revenue_per_RPM_2003" localSheetId="26">[15]Global!#REF!</definedName>
    <definedName name="revenue_per_RPM_2003" localSheetId="9">[15]Global!#REF!</definedName>
    <definedName name="revenue_per_RPM_2003" localSheetId="2">[15]Global!#REF!</definedName>
    <definedName name="revenue_per_RPM_2003" localSheetId="29">[15]Global!#REF!</definedName>
    <definedName name="revenue_per_RPM_2003">[15]Global!#REF!</definedName>
    <definedName name="revenue_per_RPM_2004" localSheetId="4">[15]Global!#REF!</definedName>
    <definedName name="revenue_per_RPM_2004" localSheetId="16">[15]Global!#REF!</definedName>
    <definedName name="revenue_per_RPM_2004" localSheetId="23">[15]Global!#REF!</definedName>
    <definedName name="revenue_per_RPM_2004" localSheetId="5">[15]Global!#REF!</definedName>
    <definedName name="revenue_per_RPM_2004" localSheetId="26">[15]Global!#REF!</definedName>
    <definedName name="revenue_per_RPM_2004" localSheetId="9">[15]Global!#REF!</definedName>
    <definedName name="revenue_per_RPM_2004" localSheetId="2">[15]Global!#REF!</definedName>
    <definedName name="revenue_per_RPM_2004" localSheetId="29">[15]Global!#REF!</definedName>
    <definedName name="revenue_per_RPM_2004">[15]Global!#REF!</definedName>
    <definedName name="revenue_per_RPM_2005" localSheetId="4">[15]Global!#REF!</definedName>
    <definedName name="revenue_per_RPM_2005" localSheetId="16">[15]Global!#REF!</definedName>
    <definedName name="revenue_per_RPM_2005" localSheetId="23">[15]Global!#REF!</definedName>
    <definedName name="revenue_per_RPM_2005" localSheetId="5">[15]Global!#REF!</definedName>
    <definedName name="revenue_per_RPM_2005" localSheetId="26">[15]Global!#REF!</definedName>
    <definedName name="revenue_per_RPM_2005" localSheetId="9">[15]Global!#REF!</definedName>
    <definedName name="revenue_per_RPM_2005" localSheetId="2">[15]Global!#REF!</definedName>
    <definedName name="revenue_per_RPM_2005" localSheetId="29">[15]Global!#REF!</definedName>
    <definedName name="revenue_per_RPM_2005">[15]Global!#REF!</definedName>
    <definedName name="revenue_per_RPM_2006" localSheetId="4">[15]Global!#REF!</definedName>
    <definedName name="revenue_per_RPM_2006" localSheetId="16">[15]Global!#REF!</definedName>
    <definedName name="revenue_per_RPM_2006" localSheetId="23">[15]Global!#REF!</definedName>
    <definedName name="revenue_per_RPM_2006" localSheetId="5">[15]Global!#REF!</definedName>
    <definedName name="revenue_per_RPM_2006" localSheetId="26">[15]Global!#REF!</definedName>
    <definedName name="revenue_per_RPM_2006" localSheetId="9">[15]Global!#REF!</definedName>
    <definedName name="revenue_per_RPM_2006" localSheetId="2">[15]Global!#REF!</definedName>
    <definedName name="revenue_per_RPM_2006" localSheetId="29">[15]Global!#REF!</definedName>
    <definedName name="revenue_per_RPM_2006">[15]Global!#REF!</definedName>
    <definedName name="revenue_per_RPM_2007" localSheetId="4">[15]Global!#REF!</definedName>
    <definedName name="revenue_per_RPM_2007" localSheetId="16">[15]Global!#REF!</definedName>
    <definedName name="revenue_per_RPM_2007" localSheetId="23">[15]Global!#REF!</definedName>
    <definedName name="revenue_per_RPM_2007" localSheetId="5">[15]Global!#REF!</definedName>
    <definedName name="revenue_per_RPM_2007" localSheetId="26">[15]Global!#REF!</definedName>
    <definedName name="revenue_per_RPM_2007" localSheetId="9">[15]Global!#REF!</definedName>
    <definedName name="revenue_per_RPM_2007" localSheetId="2">[15]Global!#REF!</definedName>
    <definedName name="revenue_per_RPM_2007" localSheetId="29">[15]Global!#REF!</definedName>
    <definedName name="revenue_per_RPM_2007">[15]Global!#REF!</definedName>
    <definedName name="revenue_per_RPM_2008" localSheetId="4">[15]Global!#REF!</definedName>
    <definedName name="revenue_per_RPM_2008" localSheetId="16">[15]Global!#REF!</definedName>
    <definedName name="revenue_per_RPM_2008" localSheetId="23">[15]Global!#REF!</definedName>
    <definedName name="revenue_per_RPM_2008" localSheetId="5">[15]Global!#REF!</definedName>
    <definedName name="revenue_per_RPM_2008" localSheetId="26">[15]Global!#REF!</definedName>
    <definedName name="revenue_per_RPM_2008" localSheetId="9">[15]Global!#REF!</definedName>
    <definedName name="revenue_per_RPM_2008" localSheetId="2">[15]Global!#REF!</definedName>
    <definedName name="revenue_per_RPM_2008" localSheetId="29">[15]Global!#REF!</definedName>
    <definedName name="revenue_per_RPM_2008">[15]Global!#REF!</definedName>
    <definedName name="revenue_per_RPM_2009" localSheetId="4">[15]Global!#REF!</definedName>
    <definedName name="revenue_per_RPM_2009" localSheetId="16">[15]Global!#REF!</definedName>
    <definedName name="revenue_per_RPM_2009" localSheetId="23">[15]Global!#REF!</definedName>
    <definedName name="revenue_per_RPM_2009" localSheetId="5">[15]Global!#REF!</definedName>
    <definedName name="revenue_per_RPM_2009" localSheetId="26">[15]Global!#REF!</definedName>
    <definedName name="revenue_per_RPM_2009" localSheetId="9">[15]Global!#REF!</definedName>
    <definedName name="revenue_per_RPM_2009" localSheetId="2">[15]Global!#REF!</definedName>
    <definedName name="revenue_per_RPM_2009" localSheetId="29">[15]Global!#REF!</definedName>
    <definedName name="revenue_per_RPM_2009">[15]Global!#REF!</definedName>
    <definedName name="revenue_per_RPM_2010" localSheetId="4">[15]Global!#REF!</definedName>
    <definedName name="revenue_per_RPM_2010" localSheetId="16">[15]Global!#REF!</definedName>
    <definedName name="revenue_per_RPM_2010" localSheetId="23">[15]Global!#REF!</definedName>
    <definedName name="revenue_per_RPM_2010" localSheetId="5">[15]Global!#REF!</definedName>
    <definedName name="revenue_per_RPM_2010" localSheetId="26">[15]Global!#REF!</definedName>
    <definedName name="revenue_per_RPM_2010" localSheetId="9">[15]Global!#REF!</definedName>
    <definedName name="revenue_per_RPM_2010" localSheetId="2">[15]Global!#REF!</definedName>
    <definedName name="revenue_per_RPM_2010" localSheetId="29">[15]Global!#REF!</definedName>
    <definedName name="revenue_per_RPM_2010">[15]Global!#REF!</definedName>
    <definedName name="revenue_per_RPM_comm" localSheetId="4">[15]Global!#REF!</definedName>
    <definedName name="revenue_per_RPM_comm" localSheetId="16">[15]Global!#REF!</definedName>
    <definedName name="revenue_per_RPM_comm" localSheetId="23">[15]Global!#REF!</definedName>
    <definedName name="revenue_per_RPM_comm" localSheetId="5">[15]Global!#REF!</definedName>
    <definedName name="revenue_per_RPM_comm" localSheetId="26">[15]Global!#REF!</definedName>
    <definedName name="revenue_per_RPM_comm" localSheetId="9">[15]Global!#REF!</definedName>
    <definedName name="revenue_per_RPM_comm" localSheetId="2">[15]Global!#REF!</definedName>
    <definedName name="revenue_per_RPM_comm" localSheetId="29">[15]Global!#REF!</definedName>
    <definedName name="revenue_per_RPM_comm">[15]Global!#REF!</definedName>
    <definedName name="revenue_per_RTK_1985" localSheetId="4">[15]Global!#REF!</definedName>
    <definedName name="revenue_per_RTK_1985" localSheetId="16">[15]Global!#REF!</definedName>
    <definedName name="revenue_per_RTK_1985" localSheetId="23">[15]Global!#REF!</definedName>
    <definedName name="revenue_per_RTK_1985" localSheetId="5">[15]Global!#REF!</definedName>
    <definedName name="revenue_per_RTK_1985" localSheetId="26">[15]Global!#REF!</definedName>
    <definedName name="revenue_per_RTK_1985" localSheetId="9">[15]Global!#REF!</definedName>
    <definedName name="revenue_per_RTK_1985" localSheetId="2">[15]Global!#REF!</definedName>
    <definedName name="revenue_per_RTK_1985" localSheetId="29">[15]Global!#REF!</definedName>
    <definedName name="revenue_per_RTK_1985">[15]Global!#REF!</definedName>
    <definedName name="revenue_per_RTK_1986" localSheetId="4">[15]Global!#REF!</definedName>
    <definedName name="revenue_per_RTK_1986" localSheetId="16">[15]Global!#REF!</definedName>
    <definedName name="revenue_per_RTK_1986" localSheetId="23">[15]Global!#REF!</definedName>
    <definedName name="revenue_per_RTK_1986" localSheetId="5">[15]Global!#REF!</definedName>
    <definedName name="revenue_per_RTK_1986" localSheetId="26">[15]Global!#REF!</definedName>
    <definedName name="revenue_per_RTK_1986" localSheetId="9">[15]Global!#REF!</definedName>
    <definedName name="revenue_per_RTK_1986" localSheetId="2">[15]Global!#REF!</definedName>
    <definedName name="revenue_per_RTK_1986" localSheetId="29">[15]Global!#REF!</definedName>
    <definedName name="revenue_per_RTK_1986">[15]Global!#REF!</definedName>
    <definedName name="revenue_per_RTK_1987" localSheetId="4">[15]Global!#REF!</definedName>
    <definedName name="revenue_per_RTK_1987" localSheetId="16">[15]Global!#REF!</definedName>
    <definedName name="revenue_per_RTK_1987" localSheetId="23">[15]Global!#REF!</definedName>
    <definedName name="revenue_per_RTK_1987" localSheetId="5">[15]Global!#REF!</definedName>
    <definedName name="revenue_per_RTK_1987" localSheetId="26">[15]Global!#REF!</definedName>
    <definedName name="revenue_per_RTK_1987" localSheetId="9">[15]Global!#REF!</definedName>
    <definedName name="revenue_per_RTK_1987" localSheetId="2">[15]Global!#REF!</definedName>
    <definedName name="revenue_per_RTK_1987" localSheetId="29">[15]Global!#REF!</definedName>
    <definedName name="revenue_per_RTK_1987">[15]Global!#REF!</definedName>
    <definedName name="revenue_per_RTK_1988" localSheetId="4">[15]Global!#REF!</definedName>
    <definedName name="revenue_per_RTK_1988" localSheetId="16">[15]Global!#REF!</definedName>
    <definedName name="revenue_per_RTK_1988" localSheetId="23">[15]Global!#REF!</definedName>
    <definedName name="revenue_per_RTK_1988" localSheetId="5">[15]Global!#REF!</definedName>
    <definedName name="revenue_per_RTK_1988" localSheetId="26">[15]Global!#REF!</definedName>
    <definedName name="revenue_per_RTK_1988" localSheetId="9">[15]Global!#REF!</definedName>
    <definedName name="revenue_per_RTK_1988" localSheetId="2">[15]Global!#REF!</definedName>
    <definedName name="revenue_per_RTK_1988" localSheetId="29">[15]Global!#REF!</definedName>
    <definedName name="revenue_per_RTK_1988">[15]Global!#REF!</definedName>
    <definedName name="revenue_per_RTK_1989" localSheetId="4">[15]Global!#REF!</definedName>
    <definedName name="revenue_per_RTK_1989" localSheetId="16">[15]Global!#REF!</definedName>
    <definedName name="revenue_per_RTK_1989" localSheetId="23">[15]Global!#REF!</definedName>
    <definedName name="revenue_per_RTK_1989" localSheetId="5">[15]Global!#REF!</definedName>
    <definedName name="revenue_per_RTK_1989" localSheetId="26">[15]Global!#REF!</definedName>
    <definedName name="revenue_per_RTK_1989" localSheetId="9">[15]Global!#REF!</definedName>
    <definedName name="revenue_per_RTK_1989" localSheetId="2">[15]Global!#REF!</definedName>
    <definedName name="revenue_per_RTK_1989" localSheetId="29">[15]Global!#REF!</definedName>
    <definedName name="revenue_per_RTK_1989">[15]Global!#REF!</definedName>
    <definedName name="revenue_per_RTK_1990" localSheetId="4">[15]Global!#REF!</definedName>
    <definedName name="revenue_per_RTK_1990" localSheetId="16">[15]Global!#REF!</definedName>
    <definedName name="revenue_per_RTK_1990" localSheetId="23">[15]Global!#REF!</definedName>
    <definedName name="revenue_per_RTK_1990" localSheetId="5">[15]Global!#REF!</definedName>
    <definedName name="revenue_per_RTK_1990" localSheetId="26">[15]Global!#REF!</definedName>
    <definedName name="revenue_per_RTK_1990" localSheetId="9">[15]Global!#REF!</definedName>
    <definedName name="revenue_per_RTK_1990" localSheetId="2">[15]Global!#REF!</definedName>
    <definedName name="revenue_per_RTK_1990" localSheetId="29">[15]Global!#REF!</definedName>
    <definedName name="revenue_per_RTK_1990">[15]Global!#REF!</definedName>
    <definedName name="revenue_per_RTK_1991" localSheetId="4">[15]Global!#REF!</definedName>
    <definedName name="revenue_per_RTK_1991" localSheetId="16">[15]Global!#REF!</definedName>
    <definedName name="revenue_per_RTK_1991" localSheetId="23">[15]Global!#REF!</definedName>
    <definedName name="revenue_per_RTK_1991" localSheetId="5">[15]Global!#REF!</definedName>
    <definedName name="revenue_per_RTK_1991" localSheetId="26">[15]Global!#REF!</definedName>
    <definedName name="revenue_per_RTK_1991" localSheetId="9">[15]Global!#REF!</definedName>
    <definedName name="revenue_per_RTK_1991" localSheetId="2">[15]Global!#REF!</definedName>
    <definedName name="revenue_per_RTK_1991" localSheetId="29">[15]Global!#REF!</definedName>
    <definedName name="revenue_per_RTK_1991">[15]Global!#REF!</definedName>
    <definedName name="revenue_per_RTK_1992" localSheetId="4">[15]Global!#REF!</definedName>
    <definedName name="revenue_per_RTK_1992" localSheetId="16">[15]Global!#REF!</definedName>
    <definedName name="revenue_per_RTK_1992" localSheetId="23">[15]Global!#REF!</definedName>
    <definedName name="revenue_per_RTK_1992" localSheetId="5">[15]Global!#REF!</definedName>
    <definedName name="revenue_per_RTK_1992" localSheetId="26">[15]Global!#REF!</definedName>
    <definedName name="revenue_per_RTK_1992" localSheetId="9">[15]Global!#REF!</definedName>
    <definedName name="revenue_per_RTK_1992" localSheetId="2">[15]Global!#REF!</definedName>
    <definedName name="revenue_per_RTK_1992" localSheetId="29">[15]Global!#REF!</definedName>
    <definedName name="revenue_per_RTK_1992">[15]Global!#REF!</definedName>
    <definedName name="revenue_per_RTK_1993" localSheetId="4">[15]Global!#REF!</definedName>
    <definedName name="revenue_per_RTK_1993" localSheetId="16">[15]Global!#REF!</definedName>
    <definedName name="revenue_per_RTK_1993" localSheetId="23">[15]Global!#REF!</definedName>
    <definedName name="revenue_per_RTK_1993" localSheetId="5">[15]Global!#REF!</definedName>
    <definedName name="revenue_per_RTK_1993" localSheetId="26">[15]Global!#REF!</definedName>
    <definedName name="revenue_per_RTK_1993" localSheetId="9">[15]Global!#REF!</definedName>
    <definedName name="revenue_per_RTK_1993" localSheetId="2">[15]Global!#REF!</definedName>
    <definedName name="revenue_per_RTK_1993" localSheetId="29">[15]Global!#REF!</definedName>
    <definedName name="revenue_per_RTK_1993">[15]Global!#REF!</definedName>
    <definedName name="revenue_per_RTK_1994" localSheetId="4">[15]Global!#REF!</definedName>
    <definedName name="revenue_per_RTK_1994" localSheetId="16">[15]Global!#REF!</definedName>
    <definedName name="revenue_per_RTK_1994" localSheetId="23">[15]Global!#REF!</definedName>
    <definedName name="revenue_per_RTK_1994" localSheetId="5">[15]Global!#REF!</definedName>
    <definedName name="revenue_per_RTK_1994" localSheetId="26">[15]Global!#REF!</definedName>
    <definedName name="revenue_per_RTK_1994" localSheetId="9">[15]Global!#REF!</definedName>
    <definedName name="revenue_per_RTK_1994" localSheetId="2">[15]Global!#REF!</definedName>
    <definedName name="revenue_per_RTK_1994" localSheetId="29">[15]Global!#REF!</definedName>
    <definedName name="revenue_per_RTK_1994">[15]Global!#REF!</definedName>
    <definedName name="revenue_per_RTK_1995" localSheetId="4">[15]Global!#REF!</definedName>
    <definedName name="revenue_per_RTK_1995" localSheetId="16">[15]Global!#REF!</definedName>
    <definedName name="revenue_per_RTK_1995" localSheetId="23">[15]Global!#REF!</definedName>
    <definedName name="revenue_per_RTK_1995" localSheetId="5">[15]Global!#REF!</definedName>
    <definedName name="revenue_per_RTK_1995" localSheetId="26">[15]Global!#REF!</definedName>
    <definedName name="revenue_per_RTK_1995" localSheetId="9">[15]Global!#REF!</definedName>
    <definedName name="revenue_per_RTK_1995" localSheetId="2">[15]Global!#REF!</definedName>
    <definedName name="revenue_per_RTK_1995" localSheetId="29">[15]Global!#REF!</definedName>
    <definedName name="revenue_per_RTK_1995">[15]Global!#REF!</definedName>
    <definedName name="revenue_per_RTK_1996" localSheetId="4">[15]Global!#REF!</definedName>
    <definedName name="revenue_per_RTK_1996" localSheetId="16">[15]Global!#REF!</definedName>
    <definedName name="revenue_per_RTK_1996" localSheetId="23">[15]Global!#REF!</definedName>
    <definedName name="revenue_per_RTK_1996" localSheetId="5">[15]Global!#REF!</definedName>
    <definedName name="revenue_per_RTK_1996" localSheetId="26">[15]Global!#REF!</definedName>
    <definedName name="revenue_per_RTK_1996" localSheetId="9">[15]Global!#REF!</definedName>
    <definedName name="revenue_per_RTK_1996" localSheetId="2">[15]Global!#REF!</definedName>
    <definedName name="revenue_per_RTK_1996" localSheetId="29">[15]Global!#REF!</definedName>
    <definedName name="revenue_per_RTK_1996">[15]Global!#REF!</definedName>
    <definedName name="revenue_per_RTK_1997" localSheetId="4">[15]Global!#REF!</definedName>
    <definedName name="revenue_per_RTK_1997" localSheetId="16">[15]Global!#REF!</definedName>
    <definedName name="revenue_per_RTK_1997" localSheetId="23">[15]Global!#REF!</definedName>
    <definedName name="revenue_per_RTK_1997" localSheetId="5">[15]Global!#REF!</definedName>
    <definedName name="revenue_per_RTK_1997" localSheetId="26">[15]Global!#REF!</definedName>
    <definedName name="revenue_per_RTK_1997" localSheetId="9">[15]Global!#REF!</definedName>
    <definedName name="revenue_per_RTK_1997" localSheetId="2">[15]Global!#REF!</definedName>
    <definedName name="revenue_per_RTK_1997" localSheetId="29">[15]Global!#REF!</definedName>
    <definedName name="revenue_per_RTK_1997">[15]Global!#REF!</definedName>
    <definedName name="revenue_per_RTK_1998" localSheetId="4">[15]Global!#REF!</definedName>
    <definedName name="revenue_per_RTK_1998" localSheetId="16">[15]Global!#REF!</definedName>
    <definedName name="revenue_per_RTK_1998" localSheetId="23">[15]Global!#REF!</definedName>
    <definedName name="revenue_per_RTK_1998" localSheetId="5">[15]Global!#REF!</definedName>
    <definedName name="revenue_per_RTK_1998" localSheetId="26">[15]Global!#REF!</definedName>
    <definedName name="revenue_per_RTK_1998" localSheetId="9">[15]Global!#REF!</definedName>
    <definedName name="revenue_per_RTK_1998" localSheetId="2">[15]Global!#REF!</definedName>
    <definedName name="revenue_per_RTK_1998" localSheetId="29">[15]Global!#REF!</definedName>
    <definedName name="revenue_per_RTK_1998">[15]Global!#REF!</definedName>
    <definedName name="revenue_per_RTK_1999" localSheetId="4">[15]Global!#REF!</definedName>
    <definedName name="revenue_per_RTK_1999" localSheetId="16">[15]Global!#REF!</definedName>
    <definedName name="revenue_per_RTK_1999" localSheetId="23">[15]Global!#REF!</definedName>
    <definedName name="revenue_per_RTK_1999" localSheetId="5">[15]Global!#REF!</definedName>
    <definedName name="revenue_per_RTK_1999" localSheetId="26">[15]Global!#REF!</definedName>
    <definedName name="revenue_per_RTK_1999" localSheetId="9">[15]Global!#REF!</definedName>
    <definedName name="revenue_per_RTK_1999" localSheetId="2">[15]Global!#REF!</definedName>
    <definedName name="revenue_per_RTK_1999" localSheetId="29">[15]Global!#REF!</definedName>
    <definedName name="revenue_per_RTK_1999">[15]Global!#REF!</definedName>
    <definedName name="revenue_per_RTK_2000" localSheetId="4">[15]Global!#REF!</definedName>
    <definedName name="revenue_per_RTK_2000" localSheetId="16">[15]Global!#REF!</definedName>
    <definedName name="revenue_per_RTK_2000" localSheetId="23">[15]Global!#REF!</definedName>
    <definedName name="revenue_per_RTK_2000" localSheetId="5">[15]Global!#REF!</definedName>
    <definedName name="revenue_per_RTK_2000" localSheetId="26">[15]Global!#REF!</definedName>
    <definedName name="revenue_per_RTK_2000" localSheetId="9">[15]Global!#REF!</definedName>
    <definedName name="revenue_per_RTK_2000" localSheetId="2">[15]Global!#REF!</definedName>
    <definedName name="revenue_per_RTK_2000" localSheetId="29">[15]Global!#REF!</definedName>
    <definedName name="revenue_per_RTK_2000">[15]Global!#REF!</definedName>
    <definedName name="revenue_per_RTK_2001" localSheetId="4">[15]Global!#REF!</definedName>
    <definedName name="revenue_per_RTK_2001" localSheetId="16">[15]Global!#REF!</definedName>
    <definedName name="revenue_per_RTK_2001" localSheetId="23">[15]Global!#REF!</definedName>
    <definedName name="revenue_per_RTK_2001" localSheetId="5">[15]Global!#REF!</definedName>
    <definedName name="revenue_per_RTK_2001" localSheetId="26">[15]Global!#REF!</definedName>
    <definedName name="revenue_per_RTK_2001" localSheetId="9">[15]Global!#REF!</definedName>
    <definedName name="revenue_per_RTK_2001" localSheetId="2">[15]Global!#REF!</definedName>
    <definedName name="revenue_per_RTK_2001" localSheetId="29">[15]Global!#REF!</definedName>
    <definedName name="revenue_per_RTK_2001">[15]Global!#REF!</definedName>
    <definedName name="revenue_per_RTK_2002" localSheetId="4">[15]Global!#REF!</definedName>
    <definedName name="revenue_per_RTK_2002" localSheetId="16">[15]Global!#REF!</definedName>
    <definedName name="revenue_per_RTK_2002" localSheetId="23">[15]Global!#REF!</definedName>
    <definedName name="revenue_per_RTK_2002" localSheetId="5">[15]Global!#REF!</definedName>
    <definedName name="revenue_per_RTK_2002" localSheetId="26">[15]Global!#REF!</definedName>
    <definedName name="revenue_per_RTK_2002" localSheetId="9">[15]Global!#REF!</definedName>
    <definedName name="revenue_per_RTK_2002" localSheetId="2">[15]Global!#REF!</definedName>
    <definedName name="revenue_per_RTK_2002" localSheetId="29">[15]Global!#REF!</definedName>
    <definedName name="revenue_per_RTK_2002">[15]Global!#REF!</definedName>
    <definedName name="revenue_per_RTK_2003" localSheetId="4">[15]Global!#REF!</definedName>
    <definedName name="revenue_per_RTK_2003" localSheetId="16">[15]Global!#REF!</definedName>
    <definedName name="revenue_per_RTK_2003" localSheetId="23">[15]Global!#REF!</definedName>
    <definedName name="revenue_per_RTK_2003" localSheetId="5">[15]Global!#REF!</definedName>
    <definedName name="revenue_per_RTK_2003" localSheetId="26">[15]Global!#REF!</definedName>
    <definedName name="revenue_per_RTK_2003" localSheetId="9">[15]Global!#REF!</definedName>
    <definedName name="revenue_per_RTK_2003" localSheetId="2">[15]Global!#REF!</definedName>
    <definedName name="revenue_per_RTK_2003" localSheetId="29">[15]Global!#REF!</definedName>
    <definedName name="revenue_per_RTK_2003">[15]Global!#REF!</definedName>
    <definedName name="revenue_per_RTK_2004" localSheetId="4">[15]Global!#REF!</definedName>
    <definedName name="revenue_per_RTK_2004" localSheetId="16">[15]Global!#REF!</definedName>
    <definedName name="revenue_per_RTK_2004" localSheetId="23">[15]Global!#REF!</definedName>
    <definedName name="revenue_per_RTK_2004" localSheetId="5">[15]Global!#REF!</definedName>
    <definedName name="revenue_per_RTK_2004" localSheetId="26">[15]Global!#REF!</definedName>
    <definedName name="revenue_per_RTK_2004" localSheetId="9">[15]Global!#REF!</definedName>
    <definedName name="revenue_per_RTK_2004" localSheetId="2">[15]Global!#REF!</definedName>
    <definedName name="revenue_per_RTK_2004" localSheetId="29">[15]Global!#REF!</definedName>
    <definedName name="revenue_per_RTK_2004">[15]Global!#REF!</definedName>
    <definedName name="revenue_per_RTK_2005" localSheetId="4">[15]Global!#REF!</definedName>
    <definedName name="revenue_per_RTK_2005" localSheetId="16">[15]Global!#REF!</definedName>
    <definedName name="revenue_per_RTK_2005" localSheetId="23">[15]Global!#REF!</definedName>
    <definedName name="revenue_per_RTK_2005" localSheetId="5">[15]Global!#REF!</definedName>
    <definedName name="revenue_per_RTK_2005" localSheetId="26">[15]Global!#REF!</definedName>
    <definedName name="revenue_per_RTK_2005" localSheetId="9">[15]Global!#REF!</definedName>
    <definedName name="revenue_per_RTK_2005" localSheetId="2">[15]Global!#REF!</definedName>
    <definedName name="revenue_per_RTK_2005" localSheetId="29">[15]Global!#REF!</definedName>
    <definedName name="revenue_per_RTK_2005">[15]Global!#REF!</definedName>
    <definedName name="revenue_per_RTK_2006" localSheetId="4">[15]Global!#REF!</definedName>
    <definedName name="revenue_per_RTK_2006" localSheetId="16">[15]Global!#REF!</definedName>
    <definedName name="revenue_per_RTK_2006" localSheetId="23">[15]Global!#REF!</definedName>
    <definedName name="revenue_per_RTK_2006" localSheetId="5">[15]Global!#REF!</definedName>
    <definedName name="revenue_per_RTK_2006" localSheetId="26">[15]Global!#REF!</definedName>
    <definedName name="revenue_per_RTK_2006" localSheetId="9">[15]Global!#REF!</definedName>
    <definedName name="revenue_per_RTK_2006" localSheetId="2">[15]Global!#REF!</definedName>
    <definedName name="revenue_per_RTK_2006" localSheetId="29">[15]Global!#REF!</definedName>
    <definedName name="revenue_per_RTK_2006">[15]Global!#REF!</definedName>
    <definedName name="revenue_per_RTK_2007" localSheetId="4">[15]Global!#REF!</definedName>
    <definedName name="revenue_per_RTK_2007" localSheetId="16">[15]Global!#REF!</definedName>
    <definedName name="revenue_per_RTK_2007" localSheetId="23">[15]Global!#REF!</definedName>
    <definedName name="revenue_per_RTK_2007" localSheetId="5">[15]Global!#REF!</definedName>
    <definedName name="revenue_per_RTK_2007" localSheetId="26">[15]Global!#REF!</definedName>
    <definedName name="revenue_per_RTK_2007" localSheetId="9">[15]Global!#REF!</definedName>
    <definedName name="revenue_per_RTK_2007" localSheetId="2">[15]Global!#REF!</definedName>
    <definedName name="revenue_per_RTK_2007" localSheetId="29">[15]Global!#REF!</definedName>
    <definedName name="revenue_per_RTK_2007">[15]Global!#REF!</definedName>
    <definedName name="revenue_per_RTK_2008" localSheetId="4">[15]Global!#REF!</definedName>
    <definedName name="revenue_per_RTK_2008" localSheetId="16">[15]Global!#REF!</definedName>
    <definedName name="revenue_per_RTK_2008" localSheetId="23">[15]Global!#REF!</definedName>
    <definedName name="revenue_per_RTK_2008" localSheetId="5">[15]Global!#REF!</definedName>
    <definedName name="revenue_per_RTK_2008" localSheetId="26">[15]Global!#REF!</definedName>
    <definedName name="revenue_per_RTK_2008" localSheetId="9">[15]Global!#REF!</definedName>
    <definedName name="revenue_per_RTK_2008" localSheetId="2">[15]Global!#REF!</definedName>
    <definedName name="revenue_per_RTK_2008" localSheetId="29">[15]Global!#REF!</definedName>
    <definedName name="revenue_per_RTK_2008">[15]Global!#REF!</definedName>
    <definedName name="revenue_per_RTK_2009" localSheetId="4">[15]Global!#REF!</definedName>
    <definedName name="revenue_per_RTK_2009" localSheetId="16">[15]Global!#REF!</definedName>
    <definedName name="revenue_per_RTK_2009" localSheetId="23">[15]Global!#REF!</definedName>
    <definedName name="revenue_per_RTK_2009" localSheetId="5">[15]Global!#REF!</definedName>
    <definedName name="revenue_per_RTK_2009" localSheetId="26">[15]Global!#REF!</definedName>
    <definedName name="revenue_per_RTK_2009" localSheetId="9">[15]Global!#REF!</definedName>
    <definedName name="revenue_per_RTK_2009" localSheetId="2">[15]Global!#REF!</definedName>
    <definedName name="revenue_per_RTK_2009" localSheetId="29">[15]Global!#REF!</definedName>
    <definedName name="revenue_per_RTK_2009">[15]Global!#REF!</definedName>
    <definedName name="revenue_per_RTK_2010" localSheetId="4">[15]Global!#REF!</definedName>
    <definedName name="revenue_per_RTK_2010" localSheetId="16">[15]Global!#REF!</definedName>
    <definedName name="revenue_per_RTK_2010" localSheetId="23">[15]Global!#REF!</definedName>
    <definedName name="revenue_per_RTK_2010" localSheetId="5">[15]Global!#REF!</definedName>
    <definedName name="revenue_per_RTK_2010" localSheetId="26">[15]Global!#REF!</definedName>
    <definedName name="revenue_per_RTK_2010" localSheetId="9">[15]Global!#REF!</definedName>
    <definedName name="revenue_per_RTK_2010" localSheetId="2">[15]Global!#REF!</definedName>
    <definedName name="revenue_per_RTK_2010" localSheetId="29">[15]Global!#REF!</definedName>
    <definedName name="revenue_per_RTK_2010">[15]Global!#REF!</definedName>
    <definedName name="revenue_per_RTK_comm" localSheetId="4">[15]Global!#REF!</definedName>
    <definedName name="revenue_per_RTK_comm" localSheetId="16">[15]Global!#REF!</definedName>
    <definedName name="revenue_per_RTK_comm" localSheetId="23">[15]Global!#REF!</definedName>
    <definedName name="revenue_per_RTK_comm" localSheetId="5">[15]Global!#REF!</definedName>
    <definedName name="revenue_per_RTK_comm" localSheetId="26">[15]Global!#REF!</definedName>
    <definedName name="revenue_per_RTK_comm" localSheetId="9">[15]Global!#REF!</definedName>
    <definedName name="revenue_per_RTK_comm" localSheetId="2">[15]Global!#REF!</definedName>
    <definedName name="revenue_per_RTK_comm" localSheetId="29">[15]Global!#REF!</definedName>
    <definedName name="revenue_per_RTK_comm">[15]Global!#REF!</definedName>
    <definedName name="revenue_per_RTM_1985" localSheetId="4">[15]Global!#REF!</definedName>
    <definedName name="revenue_per_RTM_1985" localSheetId="16">[15]Global!#REF!</definedName>
    <definedName name="revenue_per_RTM_1985" localSheetId="23">[15]Global!#REF!</definedName>
    <definedName name="revenue_per_RTM_1985" localSheetId="5">[15]Global!#REF!</definedName>
    <definedName name="revenue_per_RTM_1985" localSheetId="26">[15]Global!#REF!</definedName>
    <definedName name="revenue_per_RTM_1985" localSheetId="9">[15]Global!#REF!</definedName>
    <definedName name="revenue_per_RTM_1985" localSheetId="2">[15]Global!#REF!</definedName>
    <definedName name="revenue_per_RTM_1985" localSheetId="29">[15]Global!#REF!</definedName>
    <definedName name="revenue_per_RTM_1985">[15]Global!#REF!</definedName>
    <definedName name="revenue_per_RTM_1986" localSheetId="4">[15]Global!#REF!</definedName>
    <definedName name="revenue_per_RTM_1986" localSheetId="16">[15]Global!#REF!</definedName>
    <definedName name="revenue_per_RTM_1986" localSheetId="23">[15]Global!#REF!</definedName>
    <definedName name="revenue_per_RTM_1986" localSheetId="5">[15]Global!#REF!</definedName>
    <definedName name="revenue_per_RTM_1986" localSheetId="26">[15]Global!#REF!</definedName>
    <definedName name="revenue_per_RTM_1986" localSheetId="9">[15]Global!#REF!</definedName>
    <definedName name="revenue_per_RTM_1986" localSheetId="2">[15]Global!#REF!</definedName>
    <definedName name="revenue_per_RTM_1986" localSheetId="29">[15]Global!#REF!</definedName>
    <definedName name="revenue_per_RTM_1986">[15]Global!#REF!</definedName>
    <definedName name="revenue_per_RTM_1987" localSheetId="4">[15]Global!#REF!</definedName>
    <definedName name="revenue_per_RTM_1987" localSheetId="16">[15]Global!#REF!</definedName>
    <definedName name="revenue_per_RTM_1987" localSheetId="23">[15]Global!#REF!</definedName>
    <definedName name="revenue_per_RTM_1987" localSheetId="5">[15]Global!#REF!</definedName>
    <definedName name="revenue_per_RTM_1987" localSheetId="26">[15]Global!#REF!</definedName>
    <definedName name="revenue_per_RTM_1987" localSheetId="9">[15]Global!#REF!</definedName>
    <definedName name="revenue_per_RTM_1987" localSheetId="2">[15]Global!#REF!</definedName>
    <definedName name="revenue_per_RTM_1987" localSheetId="29">[15]Global!#REF!</definedName>
    <definedName name="revenue_per_RTM_1987">[15]Global!#REF!</definedName>
    <definedName name="revenue_per_RTM_1988" localSheetId="4">[15]Global!#REF!</definedName>
    <definedName name="revenue_per_RTM_1988" localSheetId="16">[15]Global!#REF!</definedName>
    <definedName name="revenue_per_RTM_1988" localSheetId="23">[15]Global!#REF!</definedName>
    <definedName name="revenue_per_RTM_1988" localSheetId="5">[15]Global!#REF!</definedName>
    <definedName name="revenue_per_RTM_1988" localSheetId="26">[15]Global!#REF!</definedName>
    <definedName name="revenue_per_RTM_1988" localSheetId="9">[15]Global!#REF!</definedName>
    <definedName name="revenue_per_RTM_1988" localSheetId="2">[15]Global!#REF!</definedName>
    <definedName name="revenue_per_RTM_1988" localSheetId="29">[15]Global!#REF!</definedName>
    <definedName name="revenue_per_RTM_1988">[15]Global!#REF!</definedName>
    <definedName name="revenue_per_RTM_1989" localSheetId="4">[15]Global!#REF!</definedName>
    <definedName name="revenue_per_RTM_1989" localSheetId="16">[15]Global!#REF!</definedName>
    <definedName name="revenue_per_RTM_1989" localSheetId="23">[15]Global!#REF!</definedName>
    <definedName name="revenue_per_RTM_1989" localSheetId="5">[15]Global!#REF!</definedName>
    <definedName name="revenue_per_RTM_1989" localSheetId="26">[15]Global!#REF!</definedName>
    <definedName name="revenue_per_RTM_1989" localSheetId="9">[15]Global!#REF!</definedName>
    <definedName name="revenue_per_RTM_1989" localSheetId="2">[15]Global!#REF!</definedName>
    <definedName name="revenue_per_RTM_1989" localSheetId="29">[15]Global!#REF!</definedName>
    <definedName name="revenue_per_RTM_1989">[15]Global!#REF!</definedName>
    <definedName name="revenue_per_RTM_1990" localSheetId="4">[15]Global!#REF!</definedName>
    <definedName name="revenue_per_RTM_1990" localSheetId="16">[15]Global!#REF!</definedName>
    <definedName name="revenue_per_RTM_1990" localSheetId="23">[15]Global!#REF!</definedName>
    <definedName name="revenue_per_RTM_1990" localSheetId="5">[15]Global!#REF!</definedName>
    <definedName name="revenue_per_RTM_1990" localSheetId="26">[15]Global!#REF!</definedName>
    <definedName name="revenue_per_RTM_1990" localSheetId="9">[15]Global!#REF!</definedName>
    <definedName name="revenue_per_RTM_1990" localSheetId="2">[15]Global!#REF!</definedName>
    <definedName name="revenue_per_RTM_1990" localSheetId="29">[15]Global!#REF!</definedName>
    <definedName name="revenue_per_RTM_1990">[15]Global!#REF!</definedName>
    <definedName name="revenue_per_RTM_1991" localSheetId="4">[15]Global!#REF!</definedName>
    <definedName name="revenue_per_RTM_1991" localSheetId="16">[15]Global!#REF!</definedName>
    <definedName name="revenue_per_RTM_1991" localSheetId="23">[15]Global!#REF!</definedName>
    <definedName name="revenue_per_RTM_1991" localSheetId="5">[15]Global!#REF!</definedName>
    <definedName name="revenue_per_RTM_1991" localSheetId="26">[15]Global!#REF!</definedName>
    <definedName name="revenue_per_RTM_1991" localSheetId="9">[15]Global!#REF!</definedName>
    <definedName name="revenue_per_RTM_1991" localSheetId="2">[15]Global!#REF!</definedName>
    <definedName name="revenue_per_RTM_1991" localSheetId="29">[15]Global!#REF!</definedName>
    <definedName name="revenue_per_RTM_1991">[15]Global!#REF!</definedName>
    <definedName name="revenue_per_RTM_1992" localSheetId="4">[15]Global!#REF!</definedName>
    <definedName name="revenue_per_RTM_1992" localSheetId="16">[15]Global!#REF!</definedName>
    <definedName name="revenue_per_RTM_1992" localSheetId="23">[15]Global!#REF!</definedName>
    <definedName name="revenue_per_RTM_1992" localSheetId="5">[15]Global!#REF!</definedName>
    <definedName name="revenue_per_RTM_1992" localSheetId="26">[15]Global!#REF!</definedName>
    <definedName name="revenue_per_RTM_1992" localSheetId="9">[15]Global!#REF!</definedName>
    <definedName name="revenue_per_RTM_1992" localSheetId="2">[15]Global!#REF!</definedName>
    <definedName name="revenue_per_RTM_1992" localSheetId="29">[15]Global!#REF!</definedName>
    <definedName name="revenue_per_RTM_1992">[15]Global!#REF!</definedName>
    <definedName name="revenue_per_RTM_1993" localSheetId="4">[15]Global!#REF!</definedName>
    <definedName name="revenue_per_RTM_1993" localSheetId="16">[15]Global!#REF!</definedName>
    <definedName name="revenue_per_RTM_1993" localSheetId="23">[15]Global!#REF!</definedName>
    <definedName name="revenue_per_RTM_1993" localSheetId="5">[15]Global!#REF!</definedName>
    <definedName name="revenue_per_RTM_1993" localSheetId="26">[15]Global!#REF!</definedName>
    <definedName name="revenue_per_RTM_1993" localSheetId="9">[15]Global!#REF!</definedName>
    <definedName name="revenue_per_RTM_1993" localSheetId="2">[15]Global!#REF!</definedName>
    <definedName name="revenue_per_RTM_1993" localSheetId="29">[15]Global!#REF!</definedName>
    <definedName name="revenue_per_RTM_1993">[15]Global!#REF!</definedName>
    <definedName name="revenue_per_RTM_1994" localSheetId="4">[15]Global!#REF!</definedName>
    <definedName name="revenue_per_RTM_1994" localSheetId="16">[15]Global!#REF!</definedName>
    <definedName name="revenue_per_RTM_1994" localSheetId="23">[15]Global!#REF!</definedName>
    <definedName name="revenue_per_RTM_1994" localSheetId="5">[15]Global!#REF!</definedName>
    <definedName name="revenue_per_RTM_1994" localSheetId="26">[15]Global!#REF!</definedName>
    <definedName name="revenue_per_RTM_1994" localSheetId="9">[15]Global!#REF!</definedName>
    <definedName name="revenue_per_RTM_1994" localSheetId="2">[15]Global!#REF!</definedName>
    <definedName name="revenue_per_RTM_1994" localSheetId="29">[15]Global!#REF!</definedName>
    <definedName name="revenue_per_RTM_1994">[15]Global!#REF!</definedName>
    <definedName name="revenue_per_RTM_1995" localSheetId="4">[15]Global!#REF!</definedName>
    <definedName name="revenue_per_RTM_1995" localSheetId="16">[15]Global!#REF!</definedName>
    <definedName name="revenue_per_RTM_1995" localSheetId="23">[15]Global!#REF!</definedName>
    <definedName name="revenue_per_RTM_1995" localSheetId="5">[15]Global!#REF!</definedName>
    <definedName name="revenue_per_RTM_1995" localSheetId="26">[15]Global!#REF!</definedName>
    <definedName name="revenue_per_RTM_1995" localSheetId="9">[15]Global!#REF!</definedName>
    <definedName name="revenue_per_RTM_1995" localSheetId="2">[15]Global!#REF!</definedName>
    <definedName name="revenue_per_RTM_1995" localSheetId="29">[15]Global!#REF!</definedName>
    <definedName name="revenue_per_RTM_1995">[15]Global!#REF!</definedName>
    <definedName name="revenue_per_RTM_1996" localSheetId="4">[15]Global!#REF!</definedName>
    <definedName name="revenue_per_RTM_1996" localSheetId="16">[15]Global!#REF!</definedName>
    <definedName name="revenue_per_RTM_1996" localSheetId="23">[15]Global!#REF!</definedName>
    <definedName name="revenue_per_RTM_1996" localSheetId="5">[15]Global!#REF!</definedName>
    <definedName name="revenue_per_RTM_1996" localSheetId="26">[15]Global!#REF!</definedName>
    <definedName name="revenue_per_RTM_1996" localSheetId="9">[15]Global!#REF!</definedName>
    <definedName name="revenue_per_RTM_1996" localSheetId="2">[15]Global!#REF!</definedName>
    <definedName name="revenue_per_RTM_1996" localSheetId="29">[15]Global!#REF!</definedName>
    <definedName name="revenue_per_RTM_1996">[15]Global!#REF!</definedName>
    <definedName name="revenue_per_RTM_1997" localSheetId="4">[15]Global!#REF!</definedName>
    <definedName name="revenue_per_RTM_1997" localSheetId="16">[15]Global!#REF!</definedName>
    <definedName name="revenue_per_RTM_1997" localSheetId="23">[15]Global!#REF!</definedName>
    <definedName name="revenue_per_RTM_1997" localSheetId="5">[15]Global!#REF!</definedName>
    <definedName name="revenue_per_RTM_1997" localSheetId="26">[15]Global!#REF!</definedName>
    <definedName name="revenue_per_RTM_1997" localSheetId="9">[15]Global!#REF!</definedName>
    <definedName name="revenue_per_RTM_1997" localSheetId="2">[15]Global!#REF!</definedName>
    <definedName name="revenue_per_RTM_1997" localSheetId="29">[15]Global!#REF!</definedName>
    <definedName name="revenue_per_RTM_1997">[15]Global!#REF!</definedName>
    <definedName name="revenue_per_RTM_1998" localSheetId="4">[15]Global!#REF!</definedName>
    <definedName name="revenue_per_RTM_1998" localSheetId="16">[15]Global!#REF!</definedName>
    <definedName name="revenue_per_RTM_1998" localSheetId="23">[15]Global!#REF!</definedName>
    <definedName name="revenue_per_RTM_1998" localSheetId="5">[15]Global!#REF!</definedName>
    <definedName name="revenue_per_RTM_1998" localSheetId="26">[15]Global!#REF!</definedName>
    <definedName name="revenue_per_RTM_1998" localSheetId="9">[15]Global!#REF!</definedName>
    <definedName name="revenue_per_RTM_1998" localSheetId="2">[15]Global!#REF!</definedName>
    <definedName name="revenue_per_RTM_1998" localSheetId="29">[15]Global!#REF!</definedName>
    <definedName name="revenue_per_RTM_1998">[15]Global!#REF!</definedName>
    <definedName name="revenue_per_RTM_1999" localSheetId="4">[15]Global!#REF!</definedName>
    <definedName name="revenue_per_RTM_1999" localSheetId="16">[15]Global!#REF!</definedName>
    <definedName name="revenue_per_RTM_1999" localSheetId="23">[15]Global!#REF!</definedName>
    <definedName name="revenue_per_RTM_1999" localSheetId="5">[15]Global!#REF!</definedName>
    <definedName name="revenue_per_RTM_1999" localSheetId="26">[15]Global!#REF!</definedName>
    <definedName name="revenue_per_RTM_1999" localSheetId="9">[15]Global!#REF!</definedName>
    <definedName name="revenue_per_RTM_1999" localSheetId="2">[15]Global!#REF!</definedName>
    <definedName name="revenue_per_RTM_1999" localSheetId="29">[15]Global!#REF!</definedName>
    <definedName name="revenue_per_RTM_1999">[15]Global!#REF!</definedName>
    <definedName name="revenue_per_RTM_2000" localSheetId="4">[15]Global!#REF!</definedName>
    <definedName name="revenue_per_RTM_2000" localSheetId="16">[15]Global!#REF!</definedName>
    <definedName name="revenue_per_RTM_2000" localSheetId="23">[15]Global!#REF!</definedName>
    <definedName name="revenue_per_RTM_2000" localSheetId="5">[15]Global!#REF!</definedName>
    <definedName name="revenue_per_RTM_2000" localSheetId="26">[15]Global!#REF!</definedName>
    <definedName name="revenue_per_RTM_2000" localSheetId="9">[15]Global!#REF!</definedName>
    <definedName name="revenue_per_RTM_2000" localSheetId="2">[15]Global!#REF!</definedName>
    <definedName name="revenue_per_RTM_2000" localSheetId="29">[15]Global!#REF!</definedName>
    <definedName name="revenue_per_RTM_2000">[15]Global!#REF!</definedName>
    <definedName name="revenue_per_RTM_2001" localSheetId="4">[15]Global!#REF!</definedName>
    <definedName name="revenue_per_RTM_2001" localSheetId="16">[15]Global!#REF!</definedName>
    <definedName name="revenue_per_RTM_2001" localSheetId="23">[15]Global!#REF!</definedName>
    <definedName name="revenue_per_RTM_2001" localSheetId="5">[15]Global!#REF!</definedName>
    <definedName name="revenue_per_RTM_2001" localSheetId="26">[15]Global!#REF!</definedName>
    <definedName name="revenue_per_RTM_2001" localSheetId="9">[15]Global!#REF!</definedName>
    <definedName name="revenue_per_RTM_2001" localSheetId="2">[15]Global!#REF!</definedName>
    <definedName name="revenue_per_RTM_2001" localSheetId="29">[15]Global!#REF!</definedName>
    <definedName name="revenue_per_RTM_2001">[15]Global!#REF!</definedName>
    <definedName name="revenue_per_RTM_2002" localSheetId="4">[15]Global!#REF!</definedName>
    <definedName name="revenue_per_RTM_2002" localSheetId="16">[15]Global!#REF!</definedName>
    <definedName name="revenue_per_RTM_2002" localSheetId="23">[15]Global!#REF!</definedName>
    <definedName name="revenue_per_RTM_2002" localSheetId="5">[15]Global!#REF!</definedName>
    <definedName name="revenue_per_RTM_2002" localSheetId="26">[15]Global!#REF!</definedName>
    <definedName name="revenue_per_RTM_2002" localSheetId="9">[15]Global!#REF!</definedName>
    <definedName name="revenue_per_RTM_2002" localSheetId="2">[15]Global!#REF!</definedName>
    <definedName name="revenue_per_RTM_2002" localSheetId="29">[15]Global!#REF!</definedName>
    <definedName name="revenue_per_RTM_2002">[15]Global!#REF!</definedName>
    <definedName name="revenue_per_RTM_2003" localSheetId="4">[15]Global!#REF!</definedName>
    <definedName name="revenue_per_RTM_2003" localSheetId="16">[15]Global!#REF!</definedName>
    <definedName name="revenue_per_RTM_2003" localSheetId="23">[15]Global!#REF!</definedName>
    <definedName name="revenue_per_RTM_2003" localSheetId="5">[15]Global!#REF!</definedName>
    <definedName name="revenue_per_RTM_2003" localSheetId="26">[15]Global!#REF!</definedName>
    <definedName name="revenue_per_RTM_2003" localSheetId="9">[15]Global!#REF!</definedName>
    <definedName name="revenue_per_RTM_2003" localSheetId="2">[15]Global!#REF!</definedName>
    <definedName name="revenue_per_RTM_2003" localSheetId="29">[15]Global!#REF!</definedName>
    <definedName name="revenue_per_RTM_2003">[15]Global!#REF!</definedName>
    <definedName name="revenue_per_RTM_2004" localSheetId="4">[15]Global!#REF!</definedName>
    <definedName name="revenue_per_RTM_2004" localSheetId="16">[15]Global!#REF!</definedName>
    <definedName name="revenue_per_RTM_2004" localSheetId="23">[15]Global!#REF!</definedName>
    <definedName name="revenue_per_RTM_2004" localSheetId="5">[15]Global!#REF!</definedName>
    <definedName name="revenue_per_RTM_2004" localSheetId="26">[15]Global!#REF!</definedName>
    <definedName name="revenue_per_RTM_2004" localSheetId="9">[15]Global!#REF!</definedName>
    <definedName name="revenue_per_RTM_2004" localSheetId="2">[15]Global!#REF!</definedName>
    <definedName name="revenue_per_RTM_2004" localSheetId="29">[15]Global!#REF!</definedName>
    <definedName name="revenue_per_RTM_2004">[15]Global!#REF!</definedName>
    <definedName name="revenue_per_RTM_2005" localSheetId="4">[15]Global!#REF!</definedName>
    <definedName name="revenue_per_RTM_2005" localSheetId="16">[15]Global!#REF!</definedName>
    <definedName name="revenue_per_RTM_2005" localSheetId="23">[15]Global!#REF!</definedName>
    <definedName name="revenue_per_RTM_2005" localSheetId="5">[15]Global!#REF!</definedName>
    <definedName name="revenue_per_RTM_2005" localSheetId="26">[15]Global!#REF!</definedName>
    <definedName name="revenue_per_RTM_2005" localSheetId="9">[15]Global!#REF!</definedName>
    <definedName name="revenue_per_RTM_2005" localSheetId="2">[15]Global!#REF!</definedName>
    <definedName name="revenue_per_RTM_2005" localSheetId="29">[15]Global!#REF!</definedName>
    <definedName name="revenue_per_RTM_2005">[15]Global!#REF!</definedName>
    <definedName name="revenue_per_RTM_2006" localSheetId="4">[15]Global!#REF!</definedName>
    <definedName name="revenue_per_RTM_2006" localSheetId="16">[15]Global!#REF!</definedName>
    <definedName name="revenue_per_RTM_2006" localSheetId="23">[15]Global!#REF!</definedName>
    <definedName name="revenue_per_RTM_2006" localSheetId="5">[15]Global!#REF!</definedName>
    <definedName name="revenue_per_RTM_2006" localSheetId="26">[15]Global!#REF!</definedName>
    <definedName name="revenue_per_RTM_2006" localSheetId="9">[15]Global!#REF!</definedName>
    <definedName name="revenue_per_RTM_2006" localSheetId="2">[15]Global!#REF!</definedName>
    <definedName name="revenue_per_RTM_2006" localSheetId="29">[15]Global!#REF!</definedName>
    <definedName name="revenue_per_RTM_2006">[15]Global!#REF!</definedName>
    <definedName name="revenue_per_RTM_2007" localSheetId="4">[15]Global!#REF!</definedName>
    <definedName name="revenue_per_RTM_2007" localSheetId="16">[15]Global!#REF!</definedName>
    <definedName name="revenue_per_RTM_2007" localSheetId="23">[15]Global!#REF!</definedName>
    <definedName name="revenue_per_RTM_2007" localSheetId="5">[15]Global!#REF!</definedName>
    <definedName name="revenue_per_RTM_2007" localSheetId="26">[15]Global!#REF!</definedName>
    <definedName name="revenue_per_RTM_2007" localSheetId="9">[15]Global!#REF!</definedName>
    <definedName name="revenue_per_RTM_2007" localSheetId="2">[15]Global!#REF!</definedName>
    <definedName name="revenue_per_RTM_2007" localSheetId="29">[15]Global!#REF!</definedName>
    <definedName name="revenue_per_RTM_2007">[15]Global!#REF!</definedName>
    <definedName name="revenue_per_RTM_2008" localSheetId="4">[15]Global!#REF!</definedName>
    <definedName name="revenue_per_RTM_2008" localSheetId="16">[15]Global!#REF!</definedName>
    <definedName name="revenue_per_RTM_2008" localSheetId="23">[15]Global!#REF!</definedName>
    <definedName name="revenue_per_RTM_2008" localSheetId="5">[15]Global!#REF!</definedName>
    <definedName name="revenue_per_RTM_2008" localSheetId="26">[15]Global!#REF!</definedName>
    <definedName name="revenue_per_RTM_2008" localSheetId="9">[15]Global!#REF!</definedName>
    <definedName name="revenue_per_RTM_2008" localSheetId="2">[15]Global!#REF!</definedName>
    <definedName name="revenue_per_RTM_2008" localSheetId="29">[15]Global!#REF!</definedName>
    <definedName name="revenue_per_RTM_2008">[15]Global!#REF!</definedName>
    <definedName name="revenue_per_RTM_2009" localSheetId="4">[15]Global!#REF!</definedName>
    <definedName name="revenue_per_RTM_2009" localSheetId="16">[15]Global!#REF!</definedName>
    <definedName name="revenue_per_RTM_2009" localSheetId="23">[15]Global!#REF!</definedName>
    <definedName name="revenue_per_RTM_2009" localSheetId="5">[15]Global!#REF!</definedName>
    <definedName name="revenue_per_RTM_2009" localSheetId="26">[15]Global!#REF!</definedName>
    <definedName name="revenue_per_RTM_2009" localSheetId="9">[15]Global!#REF!</definedName>
    <definedName name="revenue_per_RTM_2009" localSheetId="2">[15]Global!#REF!</definedName>
    <definedName name="revenue_per_RTM_2009" localSheetId="29">[15]Global!#REF!</definedName>
    <definedName name="revenue_per_RTM_2009">[15]Global!#REF!</definedName>
    <definedName name="revenue_per_RTM_2010" localSheetId="4">[15]Global!#REF!</definedName>
    <definedName name="revenue_per_RTM_2010" localSheetId="16">[15]Global!#REF!</definedName>
    <definedName name="revenue_per_RTM_2010" localSheetId="23">[15]Global!#REF!</definedName>
    <definedName name="revenue_per_RTM_2010" localSheetId="5">[15]Global!#REF!</definedName>
    <definedName name="revenue_per_RTM_2010" localSheetId="26">[15]Global!#REF!</definedName>
    <definedName name="revenue_per_RTM_2010" localSheetId="9">[15]Global!#REF!</definedName>
    <definedName name="revenue_per_RTM_2010" localSheetId="2">[15]Global!#REF!</definedName>
    <definedName name="revenue_per_RTM_2010" localSheetId="29">[15]Global!#REF!</definedName>
    <definedName name="revenue_per_RTM_2010">[15]Global!#REF!</definedName>
    <definedName name="revenue_per_RTM_comm" localSheetId="4">[15]Global!#REF!</definedName>
    <definedName name="revenue_per_RTM_comm" localSheetId="16">[15]Global!#REF!</definedName>
    <definedName name="revenue_per_RTM_comm" localSheetId="23">[15]Global!#REF!</definedName>
    <definedName name="revenue_per_RTM_comm" localSheetId="5">[15]Global!#REF!</definedName>
    <definedName name="revenue_per_RTM_comm" localSheetId="26">[15]Global!#REF!</definedName>
    <definedName name="revenue_per_RTM_comm" localSheetId="9">[15]Global!#REF!</definedName>
    <definedName name="revenue_per_RTM_comm" localSheetId="2">[15]Global!#REF!</definedName>
    <definedName name="revenue_per_RTM_comm" localSheetId="29">[15]Global!#REF!</definedName>
    <definedName name="revenue_per_RTM_comm">[15]Global!#REF!</definedName>
    <definedName name="Revenues">[10]Sheet1!$A$4:$IV$4</definedName>
    <definedName name="rf">'[3]DCF old'!$C$22</definedName>
    <definedName name="rf_old" localSheetId="4">'[3]DCF old'!#REF!</definedName>
    <definedName name="rf_old" localSheetId="16">'[3]DCF old'!#REF!</definedName>
    <definedName name="rf_old" localSheetId="23">'[3]DCF old'!#REF!</definedName>
    <definedName name="rf_old" localSheetId="5">'[3]DCF old'!#REF!</definedName>
    <definedName name="rf_old" localSheetId="26">'[3]DCF old'!#REF!</definedName>
    <definedName name="rf_old" localSheetId="9">'[3]DCF old'!#REF!</definedName>
    <definedName name="rf_old" localSheetId="2">'[3]DCF old'!#REF!</definedName>
    <definedName name="rf_old" localSheetId="29">'[3]DCF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6">'[3]DCF old'!#REF!</definedName>
    <definedName name="rng_BS" localSheetId="23">'[3]DCF old'!#REF!</definedName>
    <definedName name="rng_BS" localSheetId="5">'[3]DCF old'!#REF!</definedName>
    <definedName name="rng_BS" localSheetId="26">'[3]DCF old'!#REF!</definedName>
    <definedName name="rng_BS" localSheetId="9">'[3]DCF old'!#REF!</definedName>
    <definedName name="rng_BS" localSheetId="2">'[3]DCF old'!#REF!</definedName>
    <definedName name="rng_BS" localSheetId="29">'[3]DCF old'!#REF!</definedName>
    <definedName name="rng_BS">'[3]DCF old'!#REF!</definedName>
    <definedName name="rng_FA" localSheetId="4">'[3]DCF old'!#REF!</definedName>
    <definedName name="rng_FA" localSheetId="16">'[3]DCF old'!#REF!</definedName>
    <definedName name="rng_FA" localSheetId="23">'[3]DCF old'!#REF!</definedName>
    <definedName name="rng_FA" localSheetId="5">'[3]DCF old'!#REF!</definedName>
    <definedName name="rng_FA" localSheetId="26">'[3]DCF old'!#REF!</definedName>
    <definedName name="rng_FA" localSheetId="9">'[3]DCF old'!#REF!</definedName>
    <definedName name="rng_FA" localSheetId="2">'[3]DCF old'!#REF!</definedName>
    <definedName name="rng_FA" localSheetId="29">'[3]DCF old'!#REF!</definedName>
    <definedName name="rng_FA">'[3]DCF old'!#REF!</definedName>
    <definedName name="rng_KV" localSheetId="4">'[3]DCF old'!#REF!</definedName>
    <definedName name="rng_KV" localSheetId="16">'[3]DCF old'!#REF!</definedName>
    <definedName name="rng_KV" localSheetId="23">'[3]DCF old'!#REF!</definedName>
    <definedName name="rng_KV" localSheetId="5">'[3]DCF old'!#REF!</definedName>
    <definedName name="rng_KV" localSheetId="26">'[3]DCF old'!#REF!</definedName>
    <definedName name="rng_KV" localSheetId="9">'[3]DCF old'!#REF!</definedName>
    <definedName name="rng_KV" localSheetId="2">'[3]DCF old'!#REF!</definedName>
    <definedName name="rng_KV" localSheetId="29">'[3]DCF old'!#REF!</definedName>
    <definedName name="rng_KV">'[3]DCF old'!#REF!</definedName>
    <definedName name="rng_otherkeyval" localSheetId="4">'[3]DCF old'!#REF!</definedName>
    <definedName name="rng_otherkeyval" localSheetId="16">'[3]DCF old'!#REF!</definedName>
    <definedName name="rng_otherkeyval" localSheetId="23">'[3]DCF old'!#REF!</definedName>
    <definedName name="rng_otherkeyval" localSheetId="5">'[3]DCF old'!#REF!</definedName>
    <definedName name="rng_otherkeyval" localSheetId="26">'[3]DCF old'!#REF!</definedName>
    <definedName name="rng_otherkeyval" localSheetId="9">'[3]DCF old'!#REF!</definedName>
    <definedName name="rng_otherkeyval" localSheetId="2">'[3]DCF old'!#REF!</definedName>
    <definedName name="rng_otherkeyval" localSheetId="29">'[3]DCF old'!#REF!</definedName>
    <definedName name="rng_otherkeyval">'[3]DCF old'!#REF!</definedName>
    <definedName name="rng_qdata" localSheetId="4">'[3]DCF old'!#REF!</definedName>
    <definedName name="rng_qdata" localSheetId="16">'[3]DCF old'!#REF!</definedName>
    <definedName name="rng_qdata" localSheetId="23">'[3]DCF old'!#REF!</definedName>
    <definedName name="rng_qdata" localSheetId="5">'[3]DCF old'!#REF!</definedName>
    <definedName name="rng_qdata" localSheetId="26">'[3]DCF old'!#REF!</definedName>
    <definedName name="rng_qdata" localSheetId="9">'[3]DCF old'!#REF!</definedName>
    <definedName name="rng_qdata" localSheetId="2">'[3]DCF old'!#REF!</definedName>
    <definedName name="rng_qdata" localSheetId="29">'[3]DCF old'!#REF!</definedName>
    <definedName name="rng_qdata">'[3]DCF old'!#REF!</definedName>
    <definedName name="rng_SA" localSheetId="4">'[3]DCF old'!#REF!</definedName>
    <definedName name="rng_SA" localSheetId="16">'[3]DCF old'!#REF!</definedName>
    <definedName name="rng_SA" localSheetId="23">'[3]DCF old'!#REF!</definedName>
    <definedName name="rng_SA" localSheetId="5">'[3]DCF old'!#REF!</definedName>
    <definedName name="rng_SA" localSheetId="26">'[3]DCF old'!#REF!</definedName>
    <definedName name="rng_SA" localSheetId="9">'[3]DCF old'!#REF!</definedName>
    <definedName name="rng_SA" localSheetId="2">'[3]DCF old'!#REF!</definedName>
    <definedName name="rng_SA" localSheetId="29">'[3]DCF old'!#REF!</definedName>
    <definedName name="rng_SA">'[3]DCF old'!#REF!</definedName>
    <definedName name="rng_sa_beta" localSheetId="4">'[3]DCF old'!#REF!</definedName>
    <definedName name="rng_sa_beta" localSheetId="16">'[3]DCF old'!#REF!</definedName>
    <definedName name="rng_sa_beta" localSheetId="23">'[3]DCF old'!#REF!</definedName>
    <definedName name="rng_sa_beta" localSheetId="5">'[3]DCF old'!#REF!</definedName>
    <definedName name="rng_sa_beta" localSheetId="26">'[3]DCF old'!#REF!</definedName>
    <definedName name="rng_sa_beta" localSheetId="9">'[3]DCF old'!#REF!</definedName>
    <definedName name="rng_sa_beta" localSheetId="2">'[3]DCF old'!#REF!</definedName>
    <definedName name="rng_sa_beta" localSheetId="29">'[3]DCF old'!#REF!</definedName>
    <definedName name="rng_sa_beta">'[3]DCF old'!#REF!</definedName>
    <definedName name="rng_sa_noplat" localSheetId="4">'[3]DCF old'!#REF!</definedName>
    <definedName name="rng_sa_noplat" localSheetId="16">'[3]DCF old'!#REF!</definedName>
    <definedName name="rng_sa_noplat" localSheetId="23">'[3]DCF old'!#REF!</definedName>
    <definedName name="rng_sa_noplat" localSheetId="5">'[3]DCF old'!#REF!</definedName>
    <definedName name="rng_sa_noplat" localSheetId="26">'[3]DCF old'!#REF!</definedName>
    <definedName name="rng_sa_noplat" localSheetId="9">'[3]DCF old'!#REF!</definedName>
    <definedName name="rng_sa_noplat" localSheetId="2">'[3]DCF old'!#REF!</definedName>
    <definedName name="rng_sa_noplat" localSheetId="29">'[3]DCF old'!#REF!</definedName>
    <definedName name="rng_sa_noplat">'[3]DCF old'!#REF!</definedName>
    <definedName name="rng_sa_noplat_p2" localSheetId="4">'[3]DCF old'!#REF!</definedName>
    <definedName name="rng_sa_noplat_p2" localSheetId="16">'[3]DCF old'!#REF!</definedName>
    <definedName name="rng_sa_noplat_p2" localSheetId="23">'[3]DCF old'!#REF!</definedName>
    <definedName name="rng_sa_noplat_p2" localSheetId="5">'[3]DCF old'!#REF!</definedName>
    <definedName name="rng_sa_noplat_p2" localSheetId="26">'[3]DCF old'!#REF!</definedName>
    <definedName name="rng_sa_noplat_p2" localSheetId="9">'[3]DCF old'!#REF!</definedName>
    <definedName name="rng_sa_noplat_p2" localSheetId="2">'[3]DCF old'!#REF!</definedName>
    <definedName name="rng_sa_noplat_p2" localSheetId="29">'[3]DCF old'!#REF!</definedName>
    <definedName name="rng_sa_noplat_p2">'[3]DCF old'!#REF!</definedName>
    <definedName name="rng_sa_noplat_p3" localSheetId="4">'[3]DCF old'!#REF!</definedName>
    <definedName name="rng_sa_noplat_p3" localSheetId="16">'[3]DCF old'!#REF!</definedName>
    <definedName name="rng_sa_noplat_p3" localSheetId="23">'[3]DCF old'!#REF!</definedName>
    <definedName name="rng_sa_noplat_p3" localSheetId="5">'[3]DCF old'!#REF!</definedName>
    <definedName name="rng_sa_noplat_p3" localSheetId="26">'[3]DCF old'!#REF!</definedName>
    <definedName name="rng_sa_noplat_p3" localSheetId="9">'[3]DCF old'!#REF!</definedName>
    <definedName name="rng_sa_noplat_p3" localSheetId="2">'[3]DCF old'!#REF!</definedName>
    <definedName name="rng_sa_noplat_p3" localSheetId="29">'[3]DCF old'!#REF!</definedName>
    <definedName name="rng_sa_noplat_p3">'[3]DCF old'!#REF!</definedName>
    <definedName name="rng_sa_rf" localSheetId="4">'[3]DCF old'!#REF!</definedName>
    <definedName name="rng_sa_rf" localSheetId="16">'[3]DCF old'!#REF!</definedName>
    <definedName name="rng_sa_rf" localSheetId="23">'[3]DCF old'!#REF!</definedName>
    <definedName name="rng_sa_rf" localSheetId="5">'[3]DCF old'!#REF!</definedName>
    <definedName name="rng_sa_rf" localSheetId="26">'[3]DCF old'!#REF!</definedName>
    <definedName name="rng_sa_rf" localSheetId="9">'[3]DCF old'!#REF!</definedName>
    <definedName name="rng_sa_rf" localSheetId="2">'[3]DCF old'!#REF!</definedName>
    <definedName name="rng_sa_rf" localSheetId="29">'[3]DCF old'!#REF!</definedName>
    <definedName name="rng_sa_rf">'[3]DCF old'!#REF!</definedName>
    <definedName name="rng_sa_riskprem" localSheetId="4">'[3]DCF old'!#REF!</definedName>
    <definedName name="rng_sa_riskprem" localSheetId="16">'[3]DCF old'!#REF!</definedName>
    <definedName name="rng_sa_riskprem" localSheetId="23">'[3]DCF old'!#REF!</definedName>
    <definedName name="rng_sa_riskprem" localSheetId="5">'[3]DCF old'!#REF!</definedName>
    <definedName name="rng_sa_riskprem" localSheetId="26">'[3]DCF old'!#REF!</definedName>
    <definedName name="rng_sa_riskprem" localSheetId="9">'[3]DCF old'!#REF!</definedName>
    <definedName name="rng_sa_riskprem" localSheetId="2">'[3]DCF old'!#REF!</definedName>
    <definedName name="rng_sa_riskprem" localSheetId="29">'[3]DCF old'!#REF!</definedName>
    <definedName name="rng_sa_riskprem">'[3]DCF old'!#REF!</definedName>
    <definedName name="rng_sa_solid" localSheetId="4">'[3]DCF old'!#REF!</definedName>
    <definedName name="rng_sa_solid" localSheetId="16">'[3]DCF old'!#REF!</definedName>
    <definedName name="rng_sa_solid" localSheetId="23">'[3]DCF old'!#REF!</definedName>
    <definedName name="rng_sa_solid" localSheetId="5">'[3]DCF old'!#REF!</definedName>
    <definedName name="rng_sa_solid" localSheetId="26">'[3]DCF old'!#REF!</definedName>
    <definedName name="rng_sa_solid" localSheetId="9">'[3]DCF old'!#REF!</definedName>
    <definedName name="rng_sa_solid" localSheetId="2">'[3]DCF old'!#REF!</definedName>
    <definedName name="rng_sa_solid" localSheetId="29">'[3]DCF old'!#REF!</definedName>
    <definedName name="rng_sa_solid">'[3]DCF old'!#REF!</definedName>
    <definedName name="rng_sa_wacc" localSheetId="4">'[3]DCF old'!#REF!</definedName>
    <definedName name="rng_sa_wacc" localSheetId="16">'[3]DCF old'!#REF!</definedName>
    <definedName name="rng_sa_wacc" localSheetId="23">'[3]DCF old'!#REF!</definedName>
    <definedName name="rng_sa_wacc" localSheetId="5">'[3]DCF old'!#REF!</definedName>
    <definedName name="rng_sa_wacc" localSheetId="26">'[3]DCF old'!#REF!</definedName>
    <definedName name="rng_sa_wacc" localSheetId="9">'[3]DCF old'!#REF!</definedName>
    <definedName name="rng_sa_wacc" localSheetId="2">'[3]DCF old'!#REF!</definedName>
    <definedName name="rng_sa_wacc" localSheetId="29">'[3]DCF old'!#REF!</definedName>
    <definedName name="rng_sa_wacc">'[3]DCF old'!#REF!</definedName>
    <definedName name="rng_stock" localSheetId="4">'[3]DCF old'!#REF!</definedName>
    <definedName name="rng_stock" localSheetId="16">'[3]DCF old'!#REF!</definedName>
    <definedName name="rng_stock" localSheetId="23">'[3]DCF old'!#REF!</definedName>
    <definedName name="rng_stock" localSheetId="5">'[3]DCF old'!#REF!</definedName>
    <definedName name="rng_stock" localSheetId="26">'[3]DCF old'!#REF!</definedName>
    <definedName name="rng_stock" localSheetId="9">'[3]DCF old'!#REF!</definedName>
    <definedName name="rng_stock" localSheetId="2">'[3]DCF old'!#REF!</definedName>
    <definedName name="rng_stock" localSheetId="29">'[3]DCF old'!#REF!</definedName>
    <definedName name="rng_stock">'[3]DCF old'!#REF!</definedName>
    <definedName name="roc_margin" localSheetId="4">'[3]DCF old'!#REF!</definedName>
    <definedName name="roc_margin" localSheetId="16">'[3]DCF old'!#REF!</definedName>
    <definedName name="roc_margin" localSheetId="23">'[3]DCF old'!#REF!</definedName>
    <definedName name="roc_margin" localSheetId="5">'[3]DCF old'!#REF!</definedName>
    <definedName name="roc_margin" localSheetId="26">'[3]DCF old'!#REF!</definedName>
    <definedName name="roc_margin" localSheetId="9">'[3]DCF old'!#REF!</definedName>
    <definedName name="roc_margin" localSheetId="2">'[3]DCF old'!#REF!</definedName>
    <definedName name="roc_margin" localSheetId="29">'[3]DCF old'!#REF!</definedName>
    <definedName name="roc_margin">'[3]DCF old'!#REF!</definedName>
    <definedName name="roce" localSheetId="4">'[3]DCF old'!#REF!</definedName>
    <definedName name="roce" localSheetId="16">'[3]DCF old'!#REF!</definedName>
    <definedName name="roce" localSheetId="23">'[3]DCF old'!#REF!</definedName>
    <definedName name="roce" localSheetId="5">'[3]DCF old'!#REF!</definedName>
    <definedName name="roce" localSheetId="26">'[3]DCF old'!#REF!</definedName>
    <definedName name="roce" localSheetId="9">'[3]DCF old'!#REF!</definedName>
    <definedName name="roce" localSheetId="2">'[3]DCF old'!#REF!</definedName>
    <definedName name="roce" localSheetId="29">'[3]DCF old'!#REF!</definedName>
    <definedName name="roce">'[3]DCF old'!#REF!</definedName>
    <definedName name="roce_00" localSheetId="4">#REF!</definedName>
    <definedName name="roce_00" localSheetId="16">#REF!</definedName>
    <definedName name="roce_00" localSheetId="23">#REF!</definedName>
    <definedName name="roce_00" localSheetId="5">#REF!</definedName>
    <definedName name="roce_00" localSheetId="26">#REF!</definedName>
    <definedName name="roce_00" localSheetId="9">#REF!</definedName>
    <definedName name="roce_00" localSheetId="2">#REF!</definedName>
    <definedName name="roce_00" localSheetId="29">#REF!</definedName>
    <definedName name="roce_00">#REF!</definedName>
    <definedName name="roce_01" localSheetId="4">#REF!</definedName>
    <definedName name="roce_01" localSheetId="16">#REF!</definedName>
    <definedName name="roce_01" localSheetId="23">#REF!</definedName>
    <definedName name="roce_01" localSheetId="5">#REF!</definedName>
    <definedName name="roce_01" localSheetId="26">#REF!</definedName>
    <definedName name="roce_01" localSheetId="9">#REF!</definedName>
    <definedName name="roce_01" localSheetId="2">#REF!</definedName>
    <definedName name="roce_01" localSheetId="29">#REF!</definedName>
    <definedName name="roce_01">#REF!</definedName>
    <definedName name="roce_02" localSheetId="4">#REF!</definedName>
    <definedName name="roce_02" localSheetId="16">#REF!</definedName>
    <definedName name="roce_02" localSheetId="23">#REF!</definedName>
    <definedName name="roce_02" localSheetId="5">#REF!</definedName>
    <definedName name="roce_02" localSheetId="26">#REF!</definedName>
    <definedName name="roce_02" localSheetId="9">#REF!</definedName>
    <definedName name="roce_02" localSheetId="2">#REF!</definedName>
    <definedName name="roce_02" localSheetId="29">#REF!</definedName>
    <definedName name="roce_02">#REF!</definedName>
    <definedName name="roce_03">[1]CASINO2!$W$608</definedName>
    <definedName name="roce_99" localSheetId="4">#REF!</definedName>
    <definedName name="roce_99" localSheetId="16">#REF!</definedName>
    <definedName name="roce_99" localSheetId="23">#REF!</definedName>
    <definedName name="roce_99" localSheetId="5">#REF!</definedName>
    <definedName name="roce_99" localSheetId="26">#REF!</definedName>
    <definedName name="roce_99" localSheetId="9">#REF!</definedName>
    <definedName name="roce_99" localSheetId="2">#REF!</definedName>
    <definedName name="roce_99" localSheetId="29">#REF!</definedName>
    <definedName name="roce_99">#REF!</definedName>
    <definedName name="roe" localSheetId="4">'[3]DCF old'!#REF!</definedName>
    <definedName name="roe" localSheetId="16">'[3]DCF old'!#REF!</definedName>
    <definedName name="roe" localSheetId="23">'[3]DCF old'!#REF!</definedName>
    <definedName name="roe" localSheetId="5">'[3]DCF old'!#REF!</definedName>
    <definedName name="roe" localSheetId="26">'[3]DCF old'!#REF!</definedName>
    <definedName name="roe" localSheetId="9">'[3]DCF old'!#REF!</definedName>
    <definedName name="roe" localSheetId="2">'[3]DCF old'!#REF!</definedName>
    <definedName name="roe" localSheetId="29">'[3]DCF old'!#REF!</definedName>
    <definedName name="roe">'[3]DCF old'!#REF!</definedName>
    <definedName name="roe_00" localSheetId="4">#REF!</definedName>
    <definedName name="roe_00" localSheetId="16">#REF!</definedName>
    <definedName name="roe_00" localSheetId="23">#REF!</definedName>
    <definedName name="roe_00" localSheetId="5">#REF!</definedName>
    <definedName name="roe_00" localSheetId="26">#REF!</definedName>
    <definedName name="roe_00" localSheetId="9">#REF!</definedName>
    <definedName name="roe_00" localSheetId="2">#REF!</definedName>
    <definedName name="roe_00" localSheetId="29">#REF!</definedName>
    <definedName name="roe_00">#REF!</definedName>
    <definedName name="roe_01" localSheetId="4">#REF!</definedName>
    <definedName name="roe_01" localSheetId="16">#REF!</definedName>
    <definedName name="roe_01" localSheetId="23">#REF!</definedName>
    <definedName name="roe_01" localSheetId="5">#REF!</definedName>
    <definedName name="roe_01" localSheetId="26">#REF!</definedName>
    <definedName name="roe_01" localSheetId="9">#REF!</definedName>
    <definedName name="roe_01" localSheetId="2">#REF!</definedName>
    <definedName name="roe_01" localSheetId="29">#REF!</definedName>
    <definedName name="roe_01">#REF!</definedName>
    <definedName name="roe_02" localSheetId="4">#REF!</definedName>
    <definedName name="roe_02" localSheetId="16">#REF!</definedName>
    <definedName name="roe_02" localSheetId="23">#REF!</definedName>
    <definedName name="roe_02" localSheetId="5">#REF!</definedName>
    <definedName name="roe_02" localSheetId="26">#REF!</definedName>
    <definedName name="roe_02" localSheetId="9">#REF!</definedName>
    <definedName name="roe_02" localSheetId="2">#REF!</definedName>
    <definedName name="roe_02" localSheetId="29">#REF!</definedName>
    <definedName name="roe_02">#REF!</definedName>
    <definedName name="roe_03">[1]CASINO2!$W$630</definedName>
    <definedName name="roe_99" localSheetId="4">#REF!</definedName>
    <definedName name="roe_99" localSheetId="16">#REF!</definedName>
    <definedName name="roe_99" localSheetId="23">#REF!</definedName>
    <definedName name="roe_99" localSheetId="5">#REF!</definedName>
    <definedName name="roe_99" localSheetId="26">#REF!</definedName>
    <definedName name="roe_99" localSheetId="9">#REF!</definedName>
    <definedName name="roe_99" localSheetId="2">#REF!</definedName>
    <definedName name="roe_99" localSheetId="29">#REF!</definedName>
    <definedName name="roe_99">#REF!</definedName>
    <definedName name="ROIC">'[8]Invested capital_VDF'!$C$107:$AZ$107</definedName>
    <definedName name="ROIC_DCF">[8]DCF_VDF!$C$44:$BZ$44</definedName>
    <definedName name="roic_ex_gw" localSheetId="4">'[3]DCF old'!#REF!</definedName>
    <definedName name="roic_ex_gw" localSheetId="16">'[3]DCF old'!#REF!</definedName>
    <definedName name="roic_ex_gw" localSheetId="23">'[3]DCF old'!#REF!</definedName>
    <definedName name="roic_ex_gw" localSheetId="5">'[3]DCF old'!#REF!</definedName>
    <definedName name="roic_ex_gw" localSheetId="26">'[3]DCF old'!#REF!</definedName>
    <definedName name="roic_ex_gw" localSheetId="9">'[3]DCF old'!#REF!</definedName>
    <definedName name="roic_ex_gw" localSheetId="2">'[3]DCF old'!#REF!</definedName>
    <definedName name="roic_ex_gw" localSheetId="29">'[3]DCF old'!#REF!</definedName>
    <definedName name="roic_ex_gw">'[3]DCF old'!#REF!</definedName>
    <definedName name="roic_imp" localSheetId="4">'[3]DCF old'!#REF!</definedName>
    <definedName name="roic_imp" localSheetId="16">'[3]DCF old'!#REF!</definedName>
    <definedName name="roic_imp" localSheetId="23">'[3]DCF old'!#REF!</definedName>
    <definedName name="roic_imp" localSheetId="5">'[3]DCF old'!#REF!</definedName>
    <definedName name="roic_imp" localSheetId="26">'[3]DCF old'!#REF!</definedName>
    <definedName name="roic_imp" localSheetId="9">'[3]DCF old'!#REF!</definedName>
    <definedName name="roic_imp" localSheetId="2">'[3]DCF old'!#REF!</definedName>
    <definedName name="roic_imp" localSheetId="29">'[3]DCF old'!#REF!</definedName>
    <definedName name="roic_imp">'[3]DCF old'!#REF!</definedName>
    <definedName name="roic_incl_gw" localSheetId="4">'[3]DCF old'!#REF!</definedName>
    <definedName name="roic_incl_gw" localSheetId="16">'[3]DCF old'!#REF!</definedName>
    <definedName name="roic_incl_gw" localSheetId="23">'[3]DCF old'!#REF!</definedName>
    <definedName name="roic_incl_gw" localSheetId="5">'[3]DCF old'!#REF!</definedName>
    <definedName name="roic_incl_gw" localSheetId="26">'[3]DCF old'!#REF!</definedName>
    <definedName name="roic_incl_gw" localSheetId="9">'[3]DCF old'!#REF!</definedName>
    <definedName name="roic_incl_gw" localSheetId="2">'[3]DCF old'!#REF!</definedName>
    <definedName name="roic_incl_gw" localSheetId="29">'[3]DCF old'!#REF!</definedName>
    <definedName name="roic_incl_gw">'[3]DCF old'!#REF!</definedName>
    <definedName name="roic_new" localSheetId="4">'[3]DCF old'!#REF!</definedName>
    <definedName name="roic_new" localSheetId="16">'[3]DCF old'!#REF!</definedName>
    <definedName name="roic_new" localSheetId="23">'[3]DCF old'!#REF!</definedName>
    <definedName name="roic_new" localSheetId="5">'[3]DCF old'!#REF!</definedName>
    <definedName name="roic_new" localSheetId="26">'[3]DCF old'!#REF!</definedName>
    <definedName name="roic_new" localSheetId="9">'[3]DCF old'!#REF!</definedName>
    <definedName name="roic_new" localSheetId="2">'[3]DCF old'!#REF!</definedName>
    <definedName name="roic_new" localSheetId="29">'[3]DCF old'!#REF!</definedName>
    <definedName name="roic_new">'[3]DCF old'!#REF!</definedName>
    <definedName name="ROIC_WACC">'[8]Summary Page_VDF'!$C$46:$AZ$46</definedName>
    <definedName name="ROIC2" localSheetId="4">#REF!</definedName>
    <definedName name="ROIC2" localSheetId="16">#REF!</definedName>
    <definedName name="ROIC2" localSheetId="23">#REF!</definedName>
    <definedName name="ROIC2" localSheetId="5">#REF!</definedName>
    <definedName name="ROIC2" localSheetId="26">#REF!</definedName>
    <definedName name="ROIC2" localSheetId="9">#REF!</definedName>
    <definedName name="ROIC2" localSheetId="2">#REF!</definedName>
    <definedName name="ROIC2" localSheetId="29">#REF!</definedName>
    <definedName name="ROIC2">#REF!</definedName>
    <definedName name="Romania___MobilRom">"Orange_RomaniaSubs"</definedName>
    <definedName name="RORIC__3_yr_rolling">[8]DCF_VDF!$C$92:$BZ$92</definedName>
    <definedName name="rotc" localSheetId="4">'[3]DCF old'!#REF!</definedName>
    <definedName name="rotc" localSheetId="16">'[3]DCF old'!#REF!</definedName>
    <definedName name="rotc" localSheetId="23">'[3]DCF old'!#REF!</definedName>
    <definedName name="rotc" localSheetId="5">'[3]DCF old'!#REF!</definedName>
    <definedName name="rotc" localSheetId="26">'[3]DCF old'!#REF!</definedName>
    <definedName name="rotc" localSheetId="9">'[3]DCF old'!#REF!</definedName>
    <definedName name="rotc" localSheetId="2">'[3]DCF old'!#REF!</definedName>
    <definedName name="rotc" localSheetId="29">'[3]DCF old'!#REF!</definedName>
    <definedName name="rotc">'[3]DCF old'!#REF!</definedName>
    <definedName name="RoW" localSheetId="4">#REF!</definedName>
    <definedName name="RoW" localSheetId="16">#REF!</definedName>
    <definedName name="RoW" localSheetId="23">#REF!</definedName>
    <definedName name="RoW" localSheetId="5">#REF!</definedName>
    <definedName name="RoW" localSheetId="26">#REF!</definedName>
    <definedName name="RoW" localSheetId="9">#REF!</definedName>
    <definedName name="RoW" localSheetId="2">#REF!</definedName>
    <definedName name="RoW" localSheetId="29">#REF!</definedName>
    <definedName name="RoW">#REF!</definedName>
    <definedName name="RoW_w" localSheetId="4">#REF!</definedName>
    <definedName name="RoW_w" localSheetId="16">#REF!</definedName>
    <definedName name="RoW_w" localSheetId="23">#REF!</definedName>
    <definedName name="RoW_w" localSheetId="5">#REF!</definedName>
    <definedName name="RoW_w" localSheetId="26">#REF!</definedName>
    <definedName name="RoW_w" localSheetId="9">#REF!</definedName>
    <definedName name="RoW_w" localSheetId="2">#REF!</definedName>
    <definedName name="RoW_w" localSheetId="29">#REF!</definedName>
    <definedName name="RoW_w">#REF!</definedName>
    <definedName name="rowno" localSheetId="4">#REF!</definedName>
    <definedName name="rowno" localSheetId="16">#REF!</definedName>
    <definedName name="rowno" localSheetId="23">#REF!</definedName>
    <definedName name="rowno" localSheetId="5">#REF!</definedName>
    <definedName name="rowno" localSheetId="26">#REF!</definedName>
    <definedName name="rowno" localSheetId="9">#REF!</definedName>
    <definedName name="rowno" localSheetId="2">#REF!</definedName>
    <definedName name="rowno" localSheetId="29">#REF!</definedName>
    <definedName name="rowno">#REF!</definedName>
    <definedName name="rta" localSheetId="4">[4]Börskurser!#REF!</definedName>
    <definedName name="rta" localSheetId="16">[4]Börskurser!#REF!</definedName>
    <definedName name="rta" localSheetId="23">[4]Börskurser!#REF!</definedName>
    <definedName name="rta" localSheetId="5">[4]Börskurser!#REF!</definedName>
    <definedName name="rta" localSheetId="26">[4]Börskurser!#REF!</definedName>
    <definedName name="rta" localSheetId="9">[4]Börskurser!#REF!</definedName>
    <definedName name="rta" localSheetId="2">[4]Börskurser!#REF!</definedName>
    <definedName name="rta" localSheetId="29">[4]Börskurser!#REF!</definedName>
    <definedName name="rta">[4]Börskurser!#REF!</definedName>
    <definedName name="s_ce00" localSheetId="4">#REF!</definedName>
    <definedName name="s_ce00" localSheetId="16">#REF!</definedName>
    <definedName name="s_ce00" localSheetId="23">#REF!</definedName>
    <definedName name="s_ce00" localSheetId="5">#REF!</definedName>
    <definedName name="s_ce00" localSheetId="26">#REF!</definedName>
    <definedName name="s_ce00" localSheetId="9">#REF!</definedName>
    <definedName name="s_ce00" localSheetId="2">#REF!</definedName>
    <definedName name="s_ce00" localSheetId="29">#REF!</definedName>
    <definedName name="s_ce00">#REF!</definedName>
    <definedName name="s_ce01" localSheetId="4">#REF!</definedName>
    <definedName name="s_ce01" localSheetId="16">#REF!</definedName>
    <definedName name="s_ce01" localSheetId="23">#REF!</definedName>
    <definedName name="s_ce01" localSheetId="5">#REF!</definedName>
    <definedName name="s_ce01" localSheetId="26">#REF!</definedName>
    <definedName name="s_ce01" localSheetId="9">#REF!</definedName>
    <definedName name="s_ce01" localSheetId="2">#REF!</definedName>
    <definedName name="s_ce01" localSheetId="29">#REF!</definedName>
    <definedName name="s_ce01">#REF!</definedName>
    <definedName name="s_ce02" localSheetId="4">#REF!</definedName>
    <definedName name="s_ce02" localSheetId="16">#REF!</definedName>
    <definedName name="s_ce02" localSheetId="23">#REF!</definedName>
    <definedName name="s_ce02" localSheetId="5">#REF!</definedName>
    <definedName name="s_ce02" localSheetId="26">#REF!</definedName>
    <definedName name="s_ce02" localSheetId="9">#REF!</definedName>
    <definedName name="s_ce02" localSheetId="2">#REF!</definedName>
    <definedName name="s_ce02" localSheetId="29">#REF!</definedName>
    <definedName name="s_ce02">#REF!</definedName>
    <definedName name="s_ce03">[1]CASINO2!$W$607</definedName>
    <definedName name="s_ce99" localSheetId="4">#REF!</definedName>
    <definedName name="s_ce99" localSheetId="16">#REF!</definedName>
    <definedName name="s_ce99" localSheetId="23">#REF!</definedName>
    <definedName name="s_ce99" localSheetId="5">#REF!</definedName>
    <definedName name="s_ce99" localSheetId="26">#REF!</definedName>
    <definedName name="s_ce99" localSheetId="9">#REF!</definedName>
    <definedName name="s_ce99" localSheetId="2">#REF!</definedName>
    <definedName name="s_ce99" localSheetId="29">#REF!</definedName>
    <definedName name="s_ce99">#REF!</definedName>
    <definedName name="S_T_obligations_under_cap_leases">'[8]Invested capital_VDF'!$C$55:$AU$55</definedName>
    <definedName name="sa" localSheetId="4">#REF!</definedName>
    <definedName name="sa" localSheetId="16">#REF!</definedName>
    <definedName name="sa" localSheetId="23">#REF!</definedName>
    <definedName name="sa" localSheetId="5">#REF!</definedName>
    <definedName name="sa" localSheetId="26">#REF!</definedName>
    <definedName name="sa" localSheetId="9">#REF!</definedName>
    <definedName name="sa" localSheetId="2">#REF!</definedName>
    <definedName name="sa" localSheetId="29">#REF!</definedName>
    <definedName name="sa">#REF!</definedName>
    <definedName name="sa_beta1" localSheetId="4">'[3]DCF old'!#REF!</definedName>
    <definedName name="sa_beta1" localSheetId="16">'[3]DCF old'!#REF!</definedName>
    <definedName name="sa_beta1" localSheetId="23">'[3]DCF old'!#REF!</definedName>
    <definedName name="sa_beta1" localSheetId="5">'[3]DCF old'!#REF!</definedName>
    <definedName name="sa_beta1" localSheetId="26">'[3]DCF old'!#REF!</definedName>
    <definedName name="sa_beta1" localSheetId="9">'[3]DCF old'!#REF!</definedName>
    <definedName name="sa_beta1" localSheetId="2">'[3]DCF old'!#REF!</definedName>
    <definedName name="sa_beta1" localSheetId="29">'[3]DCF old'!#REF!</definedName>
    <definedName name="sa_beta1">'[3]DCF old'!#REF!</definedName>
    <definedName name="sa_beta2" localSheetId="4">'[3]DCF old'!#REF!</definedName>
    <definedName name="sa_beta2" localSheetId="16">'[3]DCF old'!#REF!</definedName>
    <definedName name="sa_beta2" localSheetId="23">'[3]DCF old'!#REF!</definedName>
    <definedName name="sa_beta2" localSheetId="5">'[3]DCF old'!#REF!</definedName>
    <definedName name="sa_beta2" localSheetId="26">'[3]DCF old'!#REF!</definedName>
    <definedName name="sa_beta2" localSheetId="9">'[3]DCF old'!#REF!</definedName>
    <definedName name="sa_beta2" localSheetId="2">'[3]DCF old'!#REF!</definedName>
    <definedName name="sa_beta2" localSheetId="29">'[3]DCF old'!#REF!</definedName>
    <definedName name="sa_beta2">'[3]DCF old'!#REF!</definedName>
    <definedName name="sa_beta3" localSheetId="4">'[3]DCF old'!#REF!</definedName>
    <definedName name="sa_beta3" localSheetId="16">'[3]DCF old'!#REF!</definedName>
    <definedName name="sa_beta3" localSheetId="23">'[3]DCF old'!#REF!</definedName>
    <definedName name="sa_beta3" localSheetId="5">'[3]DCF old'!#REF!</definedName>
    <definedName name="sa_beta3" localSheetId="26">'[3]DCF old'!#REF!</definedName>
    <definedName name="sa_beta3" localSheetId="9">'[3]DCF old'!#REF!</definedName>
    <definedName name="sa_beta3" localSheetId="2">'[3]DCF old'!#REF!</definedName>
    <definedName name="sa_beta3" localSheetId="29">'[3]DCF old'!#REF!</definedName>
    <definedName name="sa_beta3">'[3]DCF old'!#REF!</definedName>
    <definedName name="sa_beta4" localSheetId="4">'[3]DCF old'!#REF!</definedName>
    <definedName name="sa_beta4" localSheetId="16">'[3]DCF old'!#REF!</definedName>
    <definedName name="sa_beta4" localSheetId="23">'[3]DCF old'!#REF!</definedName>
    <definedName name="sa_beta4" localSheetId="5">'[3]DCF old'!#REF!</definedName>
    <definedName name="sa_beta4" localSheetId="26">'[3]DCF old'!#REF!</definedName>
    <definedName name="sa_beta4" localSheetId="9">'[3]DCF old'!#REF!</definedName>
    <definedName name="sa_beta4" localSheetId="2">'[3]DCF old'!#REF!</definedName>
    <definedName name="sa_beta4" localSheetId="29">'[3]DCF old'!#REF!</definedName>
    <definedName name="sa_beta4">'[3]DCF old'!#REF!</definedName>
    <definedName name="sa_beta5" localSheetId="4">'[3]DCF old'!#REF!</definedName>
    <definedName name="sa_beta5" localSheetId="16">'[3]DCF old'!#REF!</definedName>
    <definedName name="sa_beta5" localSheetId="23">'[3]DCF old'!#REF!</definedName>
    <definedName name="sa_beta5" localSheetId="5">'[3]DCF old'!#REF!</definedName>
    <definedName name="sa_beta5" localSheetId="26">'[3]DCF old'!#REF!</definedName>
    <definedName name="sa_beta5" localSheetId="9">'[3]DCF old'!#REF!</definedName>
    <definedName name="sa_beta5" localSheetId="2">'[3]DCF old'!#REF!</definedName>
    <definedName name="sa_beta5" localSheetId="29">'[3]DCF old'!#REF!</definedName>
    <definedName name="sa_beta5">'[3]DCF old'!#REF!</definedName>
    <definedName name="sa_beta6" localSheetId="4">'[3]DCF old'!#REF!</definedName>
    <definedName name="sa_beta6" localSheetId="16">'[3]DCF old'!#REF!</definedName>
    <definedName name="sa_beta6" localSheetId="23">'[3]DCF old'!#REF!</definedName>
    <definedName name="sa_beta6" localSheetId="5">'[3]DCF old'!#REF!</definedName>
    <definedName name="sa_beta6" localSheetId="26">'[3]DCF old'!#REF!</definedName>
    <definedName name="sa_beta6" localSheetId="9">'[3]DCF old'!#REF!</definedName>
    <definedName name="sa_beta6" localSheetId="2">'[3]DCF old'!#REF!</definedName>
    <definedName name="sa_beta6" localSheetId="29">'[3]DCF old'!#REF!</definedName>
    <definedName name="sa_beta6">'[3]DCF old'!#REF!</definedName>
    <definedName name="sa_beta7" localSheetId="4">'[3]DCF old'!#REF!</definedName>
    <definedName name="sa_beta7" localSheetId="16">'[3]DCF old'!#REF!</definedName>
    <definedName name="sa_beta7" localSheetId="23">'[3]DCF old'!#REF!</definedName>
    <definedName name="sa_beta7" localSheetId="5">'[3]DCF old'!#REF!</definedName>
    <definedName name="sa_beta7" localSheetId="26">'[3]DCF old'!#REF!</definedName>
    <definedName name="sa_beta7" localSheetId="9">'[3]DCF old'!#REF!</definedName>
    <definedName name="sa_beta7" localSheetId="2">'[3]DCF old'!#REF!</definedName>
    <definedName name="sa_beta7" localSheetId="29">'[3]DCF old'!#REF!</definedName>
    <definedName name="sa_beta7">'[3]DCF old'!#REF!</definedName>
    <definedName name="sa_betadiff" localSheetId="4">'[3]DCF old'!#REF!</definedName>
    <definedName name="sa_betadiff" localSheetId="16">'[3]DCF old'!#REF!</definedName>
    <definedName name="sa_betadiff" localSheetId="23">'[3]DCF old'!#REF!</definedName>
    <definedName name="sa_betadiff" localSheetId="5">'[3]DCF old'!#REF!</definedName>
    <definedName name="sa_betadiff" localSheetId="26">'[3]DCF old'!#REF!</definedName>
    <definedName name="sa_betadiff" localSheetId="9">'[3]DCF old'!#REF!</definedName>
    <definedName name="sa_betadiff" localSheetId="2">'[3]DCF old'!#REF!</definedName>
    <definedName name="sa_betadiff" localSheetId="29">'[3]DCF old'!#REF!</definedName>
    <definedName name="sa_betadiff">'[3]DCF old'!#REF!</definedName>
    <definedName name="sa_clear" localSheetId="4">'[3]DCF old'!#REF!,'[3]DCF old'!#REF!,'[3]DCF old'!#REF!,'[3]DCF old'!#REF!,'[3]DCF old'!#REF!,'[3]DCF old'!#REF!,'[3]DCF old'!#REF!,'[3]DCF old'!#REF!</definedName>
    <definedName name="sa_clear" localSheetId="16">'[3]DCF old'!#REF!,'[3]DCF old'!#REF!,'[3]DCF old'!#REF!,'[3]DCF old'!#REF!,'[3]DCF old'!#REF!,'[3]DCF old'!#REF!,'[3]DCF old'!#REF!,'[3]DCF old'!#REF!</definedName>
    <definedName name="sa_clear" localSheetId="23">'[3]DCF old'!#REF!,'[3]DCF old'!#REF!,'[3]DCF old'!#REF!,'[3]DCF old'!#REF!,'[3]DCF old'!#REF!,'[3]DCF old'!#REF!,'[3]DCF old'!#REF!,'[3]DCF old'!#REF!</definedName>
    <definedName name="sa_clear" localSheetId="5">'[3]DCF old'!#REF!,'[3]DCF old'!#REF!,'[3]DCF old'!#REF!,'[3]DCF old'!#REF!,'[3]DCF old'!#REF!,'[3]DCF old'!#REF!,'[3]DCF old'!#REF!,'[3]DCF old'!#REF!</definedName>
    <definedName name="sa_clear" localSheetId="26">'[3]DCF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9">'[3]DCF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6">'[3]DCF old'!#REF!</definedName>
    <definedName name="sa_noplat_p2_1" localSheetId="23">'[3]DCF old'!#REF!</definedName>
    <definedName name="sa_noplat_p2_1" localSheetId="5">'[3]DCF old'!#REF!</definedName>
    <definedName name="sa_noplat_p2_1" localSheetId="26">'[3]DCF old'!#REF!</definedName>
    <definedName name="sa_noplat_p2_1" localSheetId="9">'[3]DCF old'!#REF!</definedName>
    <definedName name="sa_noplat_p2_1" localSheetId="2">'[3]DCF old'!#REF!</definedName>
    <definedName name="sa_noplat_p2_1" localSheetId="29">'[3]DCF old'!#REF!</definedName>
    <definedName name="sa_noplat_p2_1">'[3]DCF old'!#REF!</definedName>
    <definedName name="sa_noplat_p2_2" localSheetId="4">'[3]DCF old'!#REF!</definedName>
    <definedName name="sa_noplat_p2_2" localSheetId="16">'[3]DCF old'!#REF!</definedName>
    <definedName name="sa_noplat_p2_2" localSheetId="23">'[3]DCF old'!#REF!</definedName>
    <definedName name="sa_noplat_p2_2" localSheetId="5">'[3]DCF old'!#REF!</definedName>
    <definedName name="sa_noplat_p2_2" localSheetId="26">'[3]DCF old'!#REF!</definedName>
    <definedName name="sa_noplat_p2_2" localSheetId="9">'[3]DCF old'!#REF!</definedName>
    <definedName name="sa_noplat_p2_2" localSheetId="2">'[3]DCF old'!#REF!</definedName>
    <definedName name="sa_noplat_p2_2" localSheetId="29">'[3]DCF old'!#REF!</definedName>
    <definedName name="sa_noplat_p2_2">'[3]DCF old'!#REF!</definedName>
    <definedName name="sa_noplat_p2_3" localSheetId="4">'[3]DCF old'!#REF!</definedName>
    <definedName name="sa_noplat_p2_3" localSheetId="16">'[3]DCF old'!#REF!</definedName>
    <definedName name="sa_noplat_p2_3" localSheetId="23">'[3]DCF old'!#REF!</definedName>
    <definedName name="sa_noplat_p2_3" localSheetId="5">'[3]DCF old'!#REF!</definedName>
    <definedName name="sa_noplat_p2_3" localSheetId="26">'[3]DCF old'!#REF!</definedName>
    <definedName name="sa_noplat_p2_3" localSheetId="9">'[3]DCF old'!#REF!</definedName>
    <definedName name="sa_noplat_p2_3" localSheetId="2">'[3]DCF old'!#REF!</definedName>
    <definedName name="sa_noplat_p2_3" localSheetId="29">'[3]DCF old'!#REF!</definedName>
    <definedName name="sa_noplat_p2_3">'[3]DCF old'!#REF!</definedName>
    <definedName name="sa_noplat_p2_4" localSheetId="4">'[3]DCF old'!#REF!</definedName>
    <definedName name="sa_noplat_p2_4" localSheetId="16">'[3]DCF old'!#REF!</definedName>
    <definedName name="sa_noplat_p2_4" localSheetId="23">'[3]DCF old'!#REF!</definedName>
    <definedName name="sa_noplat_p2_4" localSheetId="5">'[3]DCF old'!#REF!</definedName>
    <definedName name="sa_noplat_p2_4" localSheetId="26">'[3]DCF old'!#REF!</definedName>
    <definedName name="sa_noplat_p2_4" localSheetId="9">'[3]DCF old'!#REF!</definedName>
    <definedName name="sa_noplat_p2_4" localSheetId="2">'[3]DCF old'!#REF!</definedName>
    <definedName name="sa_noplat_p2_4" localSheetId="29">'[3]DCF old'!#REF!</definedName>
    <definedName name="sa_noplat_p2_4">'[3]DCF old'!#REF!</definedName>
    <definedName name="sa_noplat_p2_5" localSheetId="4">'[3]DCF old'!#REF!</definedName>
    <definedName name="sa_noplat_p2_5" localSheetId="16">'[3]DCF old'!#REF!</definedName>
    <definedName name="sa_noplat_p2_5" localSheetId="23">'[3]DCF old'!#REF!</definedName>
    <definedName name="sa_noplat_p2_5" localSheetId="5">'[3]DCF old'!#REF!</definedName>
    <definedName name="sa_noplat_p2_5" localSheetId="26">'[3]DCF old'!#REF!</definedName>
    <definedName name="sa_noplat_p2_5" localSheetId="9">'[3]DCF old'!#REF!</definedName>
    <definedName name="sa_noplat_p2_5" localSheetId="2">'[3]DCF old'!#REF!</definedName>
    <definedName name="sa_noplat_p2_5" localSheetId="29">'[3]DCF old'!#REF!</definedName>
    <definedName name="sa_noplat_p2_5">'[3]DCF old'!#REF!</definedName>
    <definedName name="sa_noplat_p3_1" localSheetId="4">'[3]DCF old'!#REF!</definedName>
    <definedName name="sa_noplat_p3_1" localSheetId="16">'[3]DCF old'!#REF!</definedName>
    <definedName name="sa_noplat_p3_1" localSheetId="23">'[3]DCF old'!#REF!</definedName>
    <definedName name="sa_noplat_p3_1" localSheetId="5">'[3]DCF old'!#REF!</definedName>
    <definedName name="sa_noplat_p3_1" localSheetId="26">'[3]DCF old'!#REF!</definedName>
    <definedName name="sa_noplat_p3_1" localSheetId="9">'[3]DCF old'!#REF!</definedName>
    <definedName name="sa_noplat_p3_1" localSheetId="2">'[3]DCF old'!#REF!</definedName>
    <definedName name="sa_noplat_p3_1" localSheetId="29">'[3]DCF old'!#REF!</definedName>
    <definedName name="sa_noplat_p3_1">'[3]DCF old'!#REF!</definedName>
    <definedName name="sa_noplat_p3_2" localSheetId="4">'[3]DCF old'!#REF!</definedName>
    <definedName name="sa_noplat_p3_2" localSheetId="16">'[3]DCF old'!#REF!</definedName>
    <definedName name="sa_noplat_p3_2" localSheetId="23">'[3]DCF old'!#REF!</definedName>
    <definedName name="sa_noplat_p3_2" localSheetId="5">'[3]DCF old'!#REF!</definedName>
    <definedName name="sa_noplat_p3_2" localSheetId="26">'[3]DCF old'!#REF!</definedName>
    <definedName name="sa_noplat_p3_2" localSheetId="9">'[3]DCF old'!#REF!</definedName>
    <definedName name="sa_noplat_p3_2" localSheetId="2">'[3]DCF old'!#REF!</definedName>
    <definedName name="sa_noplat_p3_2" localSheetId="29">'[3]DCF old'!#REF!</definedName>
    <definedName name="sa_noplat_p3_2">'[3]DCF old'!#REF!</definedName>
    <definedName name="sa_noplat_p3_3" localSheetId="4">'[3]DCF old'!#REF!</definedName>
    <definedName name="sa_noplat_p3_3" localSheetId="16">'[3]DCF old'!#REF!</definedName>
    <definedName name="sa_noplat_p3_3" localSheetId="23">'[3]DCF old'!#REF!</definedName>
    <definedName name="sa_noplat_p3_3" localSheetId="5">'[3]DCF old'!#REF!</definedName>
    <definedName name="sa_noplat_p3_3" localSheetId="26">'[3]DCF old'!#REF!</definedName>
    <definedName name="sa_noplat_p3_3" localSheetId="9">'[3]DCF old'!#REF!</definedName>
    <definedName name="sa_noplat_p3_3" localSheetId="2">'[3]DCF old'!#REF!</definedName>
    <definedName name="sa_noplat_p3_3" localSheetId="29">'[3]DCF old'!#REF!</definedName>
    <definedName name="sa_noplat_p3_3">'[3]DCF old'!#REF!</definedName>
    <definedName name="sa_noplat_p3_4" localSheetId="4">'[3]DCF old'!#REF!</definedName>
    <definedName name="sa_noplat_p3_4" localSheetId="16">'[3]DCF old'!#REF!</definedName>
    <definedName name="sa_noplat_p3_4" localSheetId="23">'[3]DCF old'!#REF!</definedName>
    <definedName name="sa_noplat_p3_4" localSheetId="5">'[3]DCF old'!#REF!</definedName>
    <definedName name="sa_noplat_p3_4" localSheetId="26">'[3]DCF old'!#REF!</definedName>
    <definedName name="sa_noplat_p3_4" localSheetId="9">'[3]DCF old'!#REF!</definedName>
    <definedName name="sa_noplat_p3_4" localSheetId="2">'[3]DCF old'!#REF!</definedName>
    <definedName name="sa_noplat_p3_4" localSheetId="29">'[3]DCF old'!#REF!</definedName>
    <definedName name="sa_noplat_p3_4">'[3]DCF old'!#REF!</definedName>
    <definedName name="sa_noplat_p3_5" localSheetId="4">'[3]DCF old'!#REF!</definedName>
    <definedName name="sa_noplat_p3_5" localSheetId="16">'[3]DCF old'!#REF!</definedName>
    <definedName name="sa_noplat_p3_5" localSheetId="23">'[3]DCF old'!#REF!</definedName>
    <definedName name="sa_noplat_p3_5" localSheetId="5">'[3]DCF old'!#REF!</definedName>
    <definedName name="sa_noplat_p3_5" localSheetId="26">'[3]DCF old'!#REF!</definedName>
    <definedName name="sa_noplat_p3_5" localSheetId="9">'[3]DCF old'!#REF!</definedName>
    <definedName name="sa_noplat_p3_5" localSheetId="2">'[3]DCF old'!#REF!</definedName>
    <definedName name="sa_noplat_p3_5" localSheetId="29">'[3]DCF old'!#REF!</definedName>
    <definedName name="sa_noplat_p3_5">'[3]DCF old'!#REF!</definedName>
    <definedName name="sa_noplat1" localSheetId="4">'[3]DCF old'!#REF!</definedName>
    <definedName name="sa_noplat1" localSheetId="16">'[3]DCF old'!#REF!</definedName>
    <definedName name="sa_noplat1" localSheetId="23">'[3]DCF old'!#REF!</definedName>
    <definedName name="sa_noplat1" localSheetId="5">'[3]DCF old'!#REF!</definedName>
    <definedName name="sa_noplat1" localSheetId="26">'[3]DCF old'!#REF!</definedName>
    <definedName name="sa_noplat1" localSheetId="9">'[3]DCF old'!#REF!</definedName>
    <definedName name="sa_noplat1" localSheetId="2">'[3]DCF old'!#REF!</definedName>
    <definedName name="sa_noplat1" localSheetId="29">'[3]DCF old'!#REF!</definedName>
    <definedName name="sa_noplat1">'[3]DCF old'!#REF!</definedName>
    <definedName name="sa_noplat2" localSheetId="4">'[3]DCF old'!#REF!</definedName>
    <definedName name="sa_noplat2" localSheetId="16">'[3]DCF old'!#REF!</definedName>
    <definedName name="sa_noplat2" localSheetId="23">'[3]DCF old'!#REF!</definedName>
    <definedName name="sa_noplat2" localSheetId="5">'[3]DCF old'!#REF!</definedName>
    <definedName name="sa_noplat2" localSheetId="26">'[3]DCF old'!#REF!</definedName>
    <definedName name="sa_noplat2" localSheetId="9">'[3]DCF old'!#REF!</definedName>
    <definedName name="sa_noplat2" localSheetId="2">'[3]DCF old'!#REF!</definedName>
    <definedName name="sa_noplat2" localSheetId="29">'[3]DCF old'!#REF!</definedName>
    <definedName name="sa_noplat2">'[3]DCF old'!#REF!</definedName>
    <definedName name="sa_noplat3" localSheetId="4">'[3]DCF old'!#REF!</definedName>
    <definedName name="sa_noplat3" localSheetId="16">'[3]DCF old'!#REF!</definedName>
    <definedName name="sa_noplat3" localSheetId="23">'[3]DCF old'!#REF!</definedName>
    <definedName name="sa_noplat3" localSheetId="5">'[3]DCF old'!#REF!</definedName>
    <definedName name="sa_noplat3" localSheetId="26">'[3]DCF old'!#REF!</definedName>
    <definedName name="sa_noplat3" localSheetId="9">'[3]DCF old'!#REF!</definedName>
    <definedName name="sa_noplat3" localSheetId="2">'[3]DCF old'!#REF!</definedName>
    <definedName name="sa_noplat3" localSheetId="29">'[3]DCF old'!#REF!</definedName>
    <definedName name="sa_noplat3">'[3]DCF old'!#REF!</definedName>
    <definedName name="sa_noplat4" localSheetId="4">'[3]DCF old'!#REF!</definedName>
    <definedName name="sa_noplat4" localSheetId="16">'[3]DCF old'!#REF!</definedName>
    <definedName name="sa_noplat4" localSheetId="23">'[3]DCF old'!#REF!</definedName>
    <definedName name="sa_noplat4" localSheetId="5">'[3]DCF old'!#REF!</definedName>
    <definedName name="sa_noplat4" localSheetId="26">'[3]DCF old'!#REF!</definedName>
    <definedName name="sa_noplat4" localSheetId="9">'[3]DCF old'!#REF!</definedName>
    <definedName name="sa_noplat4" localSheetId="2">'[3]DCF old'!#REF!</definedName>
    <definedName name="sa_noplat4" localSheetId="29">'[3]DCF old'!#REF!</definedName>
    <definedName name="sa_noplat4">'[3]DCF old'!#REF!</definedName>
    <definedName name="sa_noplat5" localSheetId="4">'[3]DCF old'!#REF!</definedName>
    <definedName name="sa_noplat5" localSheetId="16">'[3]DCF old'!#REF!</definedName>
    <definedName name="sa_noplat5" localSheetId="23">'[3]DCF old'!#REF!</definedName>
    <definedName name="sa_noplat5" localSheetId="5">'[3]DCF old'!#REF!</definedName>
    <definedName name="sa_noplat5" localSheetId="26">'[3]DCF old'!#REF!</definedName>
    <definedName name="sa_noplat5" localSheetId="9">'[3]DCF old'!#REF!</definedName>
    <definedName name="sa_noplat5" localSheetId="2">'[3]DCF old'!#REF!</definedName>
    <definedName name="sa_noplat5" localSheetId="29">'[3]DCF old'!#REF!</definedName>
    <definedName name="sa_noplat5">'[3]DCF old'!#REF!</definedName>
    <definedName name="sa_noplat6" localSheetId="4">'[3]DCF old'!#REF!</definedName>
    <definedName name="sa_noplat6" localSheetId="16">'[3]DCF old'!#REF!</definedName>
    <definedName name="sa_noplat6" localSheetId="23">'[3]DCF old'!#REF!</definedName>
    <definedName name="sa_noplat6" localSheetId="5">'[3]DCF old'!#REF!</definedName>
    <definedName name="sa_noplat6" localSheetId="26">'[3]DCF old'!#REF!</definedName>
    <definedName name="sa_noplat6" localSheetId="9">'[3]DCF old'!#REF!</definedName>
    <definedName name="sa_noplat6" localSheetId="2">'[3]DCF old'!#REF!</definedName>
    <definedName name="sa_noplat6" localSheetId="29">'[3]DCF old'!#REF!</definedName>
    <definedName name="sa_noplat6">'[3]DCF old'!#REF!</definedName>
    <definedName name="sa_noplat7" localSheetId="4">'[3]DCF old'!#REF!</definedName>
    <definedName name="sa_noplat7" localSheetId="16">'[3]DCF old'!#REF!</definedName>
    <definedName name="sa_noplat7" localSheetId="23">'[3]DCF old'!#REF!</definedName>
    <definedName name="sa_noplat7" localSheetId="5">'[3]DCF old'!#REF!</definedName>
    <definedName name="sa_noplat7" localSheetId="26">'[3]DCF old'!#REF!</definedName>
    <definedName name="sa_noplat7" localSheetId="9">'[3]DCF old'!#REF!</definedName>
    <definedName name="sa_noplat7" localSheetId="2">'[3]DCF old'!#REF!</definedName>
    <definedName name="sa_noplat7" localSheetId="29">'[3]DCF old'!#REF!</definedName>
    <definedName name="sa_noplat7">'[3]DCF old'!#REF!</definedName>
    <definedName name="sa_noplatdiff" localSheetId="4">'[3]DCF old'!#REF!</definedName>
    <definedName name="sa_noplatdiff" localSheetId="16">'[3]DCF old'!#REF!</definedName>
    <definedName name="sa_noplatdiff" localSheetId="23">'[3]DCF old'!#REF!</definedName>
    <definedName name="sa_noplatdiff" localSheetId="5">'[3]DCF old'!#REF!</definedName>
    <definedName name="sa_noplatdiff" localSheetId="26">'[3]DCF old'!#REF!</definedName>
    <definedName name="sa_noplatdiff" localSheetId="9">'[3]DCF old'!#REF!</definedName>
    <definedName name="sa_noplatdiff" localSheetId="2">'[3]DCF old'!#REF!</definedName>
    <definedName name="sa_noplatdiff" localSheetId="29">'[3]DCF old'!#REF!</definedName>
    <definedName name="sa_noplatdiff">'[3]DCF old'!#REF!</definedName>
    <definedName name="sa_noplatdiff2" localSheetId="4">'[3]DCF old'!#REF!</definedName>
    <definedName name="sa_noplatdiff2" localSheetId="16">'[3]DCF old'!#REF!</definedName>
    <definedName name="sa_noplatdiff2" localSheetId="23">'[3]DCF old'!#REF!</definedName>
    <definedName name="sa_noplatdiff2" localSheetId="5">'[3]DCF old'!#REF!</definedName>
    <definedName name="sa_noplatdiff2" localSheetId="26">'[3]DCF old'!#REF!</definedName>
    <definedName name="sa_noplatdiff2" localSheetId="9">'[3]DCF old'!#REF!</definedName>
    <definedName name="sa_noplatdiff2" localSheetId="2">'[3]DCF old'!#REF!</definedName>
    <definedName name="sa_noplatdiff2" localSheetId="29">'[3]DCF old'!#REF!</definedName>
    <definedName name="sa_noplatdiff2">'[3]DCF old'!#REF!</definedName>
    <definedName name="sa_rf1" localSheetId="4">'[3]DCF old'!#REF!</definedName>
    <definedName name="sa_rf1" localSheetId="16">'[3]DCF old'!#REF!</definedName>
    <definedName name="sa_rf1" localSheetId="23">'[3]DCF old'!#REF!</definedName>
    <definedName name="sa_rf1" localSheetId="5">'[3]DCF old'!#REF!</definedName>
    <definedName name="sa_rf1" localSheetId="26">'[3]DCF old'!#REF!</definedName>
    <definedName name="sa_rf1" localSheetId="9">'[3]DCF old'!#REF!</definedName>
    <definedName name="sa_rf1" localSheetId="2">'[3]DCF old'!#REF!</definedName>
    <definedName name="sa_rf1" localSheetId="29">'[3]DCF old'!#REF!</definedName>
    <definedName name="sa_rf1">'[3]DCF old'!#REF!</definedName>
    <definedName name="sa_rf2" localSheetId="4">'[3]DCF old'!#REF!</definedName>
    <definedName name="sa_rf2" localSheetId="16">'[3]DCF old'!#REF!</definedName>
    <definedName name="sa_rf2" localSheetId="23">'[3]DCF old'!#REF!</definedName>
    <definedName name="sa_rf2" localSheetId="5">'[3]DCF old'!#REF!</definedName>
    <definedName name="sa_rf2" localSheetId="26">'[3]DCF old'!#REF!</definedName>
    <definedName name="sa_rf2" localSheetId="9">'[3]DCF old'!#REF!</definedName>
    <definedName name="sa_rf2" localSheetId="2">'[3]DCF old'!#REF!</definedName>
    <definedName name="sa_rf2" localSheetId="29">'[3]DCF old'!#REF!</definedName>
    <definedName name="sa_rf2">'[3]DCF old'!#REF!</definedName>
    <definedName name="sa_rf3" localSheetId="4">'[3]DCF old'!#REF!</definedName>
    <definedName name="sa_rf3" localSheetId="16">'[3]DCF old'!#REF!</definedName>
    <definedName name="sa_rf3" localSheetId="23">'[3]DCF old'!#REF!</definedName>
    <definedName name="sa_rf3" localSheetId="5">'[3]DCF old'!#REF!</definedName>
    <definedName name="sa_rf3" localSheetId="26">'[3]DCF old'!#REF!</definedName>
    <definedName name="sa_rf3" localSheetId="9">'[3]DCF old'!#REF!</definedName>
    <definedName name="sa_rf3" localSheetId="2">'[3]DCF old'!#REF!</definedName>
    <definedName name="sa_rf3" localSheetId="29">'[3]DCF old'!#REF!</definedName>
    <definedName name="sa_rf3">'[3]DCF old'!#REF!</definedName>
    <definedName name="sa_rf4" localSheetId="4">'[3]DCF old'!#REF!</definedName>
    <definedName name="sa_rf4" localSheetId="16">'[3]DCF old'!#REF!</definedName>
    <definedName name="sa_rf4" localSheetId="23">'[3]DCF old'!#REF!</definedName>
    <definedName name="sa_rf4" localSheetId="5">'[3]DCF old'!#REF!</definedName>
    <definedName name="sa_rf4" localSheetId="26">'[3]DCF old'!#REF!</definedName>
    <definedName name="sa_rf4" localSheetId="9">'[3]DCF old'!#REF!</definedName>
    <definedName name="sa_rf4" localSheetId="2">'[3]DCF old'!#REF!</definedName>
    <definedName name="sa_rf4" localSheetId="29">'[3]DCF old'!#REF!</definedName>
    <definedName name="sa_rf4">'[3]DCF old'!#REF!</definedName>
    <definedName name="sa_rf5" localSheetId="4">'[3]DCF old'!#REF!</definedName>
    <definedName name="sa_rf5" localSheetId="16">'[3]DCF old'!#REF!</definedName>
    <definedName name="sa_rf5" localSheetId="23">'[3]DCF old'!#REF!</definedName>
    <definedName name="sa_rf5" localSheetId="5">'[3]DCF old'!#REF!</definedName>
    <definedName name="sa_rf5" localSheetId="26">'[3]DCF old'!#REF!</definedName>
    <definedName name="sa_rf5" localSheetId="9">'[3]DCF old'!#REF!</definedName>
    <definedName name="sa_rf5" localSheetId="2">'[3]DCF old'!#REF!</definedName>
    <definedName name="sa_rf5" localSheetId="29">'[3]DCF old'!#REF!</definedName>
    <definedName name="sa_rf5">'[3]DCF old'!#REF!</definedName>
    <definedName name="sa_rf6" localSheetId="4">'[3]DCF old'!#REF!</definedName>
    <definedName name="sa_rf6" localSheetId="16">'[3]DCF old'!#REF!</definedName>
    <definedName name="sa_rf6" localSheetId="23">'[3]DCF old'!#REF!</definedName>
    <definedName name="sa_rf6" localSheetId="5">'[3]DCF old'!#REF!</definedName>
    <definedName name="sa_rf6" localSheetId="26">'[3]DCF old'!#REF!</definedName>
    <definedName name="sa_rf6" localSheetId="9">'[3]DCF old'!#REF!</definedName>
    <definedName name="sa_rf6" localSheetId="2">'[3]DCF old'!#REF!</definedName>
    <definedName name="sa_rf6" localSheetId="29">'[3]DCF old'!#REF!</definedName>
    <definedName name="sa_rf6">'[3]DCF old'!#REF!</definedName>
    <definedName name="sa_rf7" localSheetId="4">'[3]DCF old'!#REF!</definedName>
    <definedName name="sa_rf7" localSheetId="16">'[3]DCF old'!#REF!</definedName>
    <definedName name="sa_rf7" localSheetId="23">'[3]DCF old'!#REF!</definedName>
    <definedName name="sa_rf7" localSheetId="5">'[3]DCF old'!#REF!</definedName>
    <definedName name="sa_rf7" localSheetId="26">'[3]DCF old'!#REF!</definedName>
    <definedName name="sa_rf7" localSheetId="9">'[3]DCF old'!#REF!</definedName>
    <definedName name="sa_rf7" localSheetId="2">'[3]DCF old'!#REF!</definedName>
    <definedName name="sa_rf7" localSheetId="29">'[3]DCF old'!#REF!</definedName>
    <definedName name="sa_rf7">'[3]DCF old'!#REF!</definedName>
    <definedName name="sa_rfdiff" localSheetId="4">'[3]DCF old'!#REF!</definedName>
    <definedName name="sa_rfdiff" localSheetId="16">'[3]DCF old'!#REF!</definedName>
    <definedName name="sa_rfdiff" localSheetId="23">'[3]DCF old'!#REF!</definedName>
    <definedName name="sa_rfdiff" localSheetId="5">'[3]DCF old'!#REF!</definedName>
    <definedName name="sa_rfdiff" localSheetId="26">'[3]DCF old'!#REF!</definedName>
    <definedName name="sa_rfdiff" localSheetId="9">'[3]DCF old'!#REF!</definedName>
    <definedName name="sa_rfdiff" localSheetId="2">'[3]DCF old'!#REF!</definedName>
    <definedName name="sa_rfdiff" localSheetId="29">'[3]DCF old'!#REF!</definedName>
    <definedName name="sa_rfdiff">'[3]DCF old'!#REF!</definedName>
    <definedName name="sa_riskprem1" localSheetId="4">'[3]DCF old'!#REF!</definedName>
    <definedName name="sa_riskprem1" localSheetId="16">'[3]DCF old'!#REF!</definedName>
    <definedName name="sa_riskprem1" localSheetId="23">'[3]DCF old'!#REF!</definedName>
    <definedName name="sa_riskprem1" localSheetId="5">'[3]DCF old'!#REF!</definedName>
    <definedName name="sa_riskprem1" localSheetId="26">'[3]DCF old'!#REF!</definedName>
    <definedName name="sa_riskprem1" localSheetId="9">'[3]DCF old'!#REF!</definedName>
    <definedName name="sa_riskprem1" localSheetId="2">'[3]DCF old'!#REF!</definedName>
    <definedName name="sa_riskprem1" localSheetId="29">'[3]DCF old'!#REF!</definedName>
    <definedName name="sa_riskprem1">'[3]DCF old'!#REF!</definedName>
    <definedName name="sa_riskprem2" localSheetId="4">'[3]DCF old'!#REF!</definedName>
    <definedName name="sa_riskprem2" localSheetId="16">'[3]DCF old'!#REF!</definedName>
    <definedName name="sa_riskprem2" localSheetId="23">'[3]DCF old'!#REF!</definedName>
    <definedName name="sa_riskprem2" localSheetId="5">'[3]DCF old'!#REF!</definedName>
    <definedName name="sa_riskprem2" localSheetId="26">'[3]DCF old'!#REF!</definedName>
    <definedName name="sa_riskprem2" localSheetId="9">'[3]DCF old'!#REF!</definedName>
    <definedName name="sa_riskprem2" localSheetId="2">'[3]DCF old'!#REF!</definedName>
    <definedName name="sa_riskprem2" localSheetId="29">'[3]DCF old'!#REF!</definedName>
    <definedName name="sa_riskprem2">'[3]DCF old'!#REF!</definedName>
    <definedName name="sa_riskprem3" localSheetId="4">'[3]DCF old'!#REF!</definedName>
    <definedName name="sa_riskprem3" localSheetId="16">'[3]DCF old'!#REF!</definedName>
    <definedName name="sa_riskprem3" localSheetId="23">'[3]DCF old'!#REF!</definedName>
    <definedName name="sa_riskprem3" localSheetId="5">'[3]DCF old'!#REF!</definedName>
    <definedName name="sa_riskprem3" localSheetId="26">'[3]DCF old'!#REF!</definedName>
    <definedName name="sa_riskprem3" localSheetId="9">'[3]DCF old'!#REF!</definedName>
    <definedName name="sa_riskprem3" localSheetId="2">'[3]DCF old'!#REF!</definedName>
    <definedName name="sa_riskprem3" localSheetId="29">'[3]DCF old'!#REF!</definedName>
    <definedName name="sa_riskprem3">'[3]DCF old'!#REF!</definedName>
    <definedName name="sa_riskprem4" localSheetId="4">'[3]DCF old'!#REF!</definedName>
    <definedName name="sa_riskprem4" localSheetId="16">'[3]DCF old'!#REF!</definedName>
    <definedName name="sa_riskprem4" localSheetId="23">'[3]DCF old'!#REF!</definedName>
    <definedName name="sa_riskprem4" localSheetId="5">'[3]DCF old'!#REF!</definedName>
    <definedName name="sa_riskprem4" localSheetId="26">'[3]DCF old'!#REF!</definedName>
    <definedName name="sa_riskprem4" localSheetId="9">'[3]DCF old'!#REF!</definedName>
    <definedName name="sa_riskprem4" localSheetId="2">'[3]DCF old'!#REF!</definedName>
    <definedName name="sa_riskprem4" localSheetId="29">'[3]DCF old'!#REF!</definedName>
    <definedName name="sa_riskprem4">'[3]DCF old'!#REF!</definedName>
    <definedName name="sa_riskprem5" localSheetId="4">'[3]DCF old'!#REF!</definedName>
    <definedName name="sa_riskprem5" localSheetId="16">'[3]DCF old'!#REF!</definedName>
    <definedName name="sa_riskprem5" localSheetId="23">'[3]DCF old'!#REF!</definedName>
    <definedName name="sa_riskprem5" localSheetId="5">'[3]DCF old'!#REF!</definedName>
    <definedName name="sa_riskprem5" localSheetId="26">'[3]DCF old'!#REF!</definedName>
    <definedName name="sa_riskprem5" localSheetId="9">'[3]DCF old'!#REF!</definedName>
    <definedName name="sa_riskprem5" localSheetId="2">'[3]DCF old'!#REF!</definedName>
    <definedName name="sa_riskprem5" localSheetId="29">'[3]DCF old'!#REF!</definedName>
    <definedName name="sa_riskprem5">'[3]DCF old'!#REF!</definedName>
    <definedName name="sa_riskprem6" localSheetId="4">'[3]DCF old'!#REF!</definedName>
    <definedName name="sa_riskprem6" localSheetId="16">'[3]DCF old'!#REF!</definedName>
    <definedName name="sa_riskprem6" localSheetId="23">'[3]DCF old'!#REF!</definedName>
    <definedName name="sa_riskprem6" localSheetId="5">'[3]DCF old'!#REF!</definedName>
    <definedName name="sa_riskprem6" localSheetId="26">'[3]DCF old'!#REF!</definedName>
    <definedName name="sa_riskprem6" localSheetId="9">'[3]DCF old'!#REF!</definedName>
    <definedName name="sa_riskprem6" localSheetId="2">'[3]DCF old'!#REF!</definedName>
    <definedName name="sa_riskprem6" localSheetId="29">'[3]DCF old'!#REF!</definedName>
    <definedName name="sa_riskprem6">'[3]DCF old'!#REF!</definedName>
    <definedName name="sa_riskprem7" localSheetId="4">'[3]DCF old'!#REF!</definedName>
    <definedName name="sa_riskprem7" localSheetId="16">'[3]DCF old'!#REF!</definedName>
    <definedName name="sa_riskprem7" localSheetId="23">'[3]DCF old'!#REF!</definedName>
    <definedName name="sa_riskprem7" localSheetId="5">'[3]DCF old'!#REF!</definedName>
    <definedName name="sa_riskprem7" localSheetId="26">'[3]DCF old'!#REF!</definedName>
    <definedName name="sa_riskprem7" localSheetId="9">'[3]DCF old'!#REF!</definedName>
    <definedName name="sa_riskprem7" localSheetId="2">'[3]DCF old'!#REF!</definedName>
    <definedName name="sa_riskprem7" localSheetId="29">'[3]DCF old'!#REF!</definedName>
    <definedName name="sa_riskprem7">'[3]DCF old'!#REF!</definedName>
    <definedName name="sa_riskpremdiff" localSheetId="4">'[3]DCF old'!#REF!</definedName>
    <definedName name="sa_riskpremdiff" localSheetId="16">'[3]DCF old'!#REF!</definedName>
    <definedName name="sa_riskpremdiff" localSheetId="23">'[3]DCF old'!#REF!</definedName>
    <definedName name="sa_riskpremdiff" localSheetId="5">'[3]DCF old'!#REF!</definedName>
    <definedName name="sa_riskpremdiff" localSheetId="26">'[3]DCF old'!#REF!</definedName>
    <definedName name="sa_riskpremdiff" localSheetId="9">'[3]DCF old'!#REF!</definedName>
    <definedName name="sa_riskpremdiff" localSheetId="2">'[3]DCF old'!#REF!</definedName>
    <definedName name="sa_riskpremdiff" localSheetId="29">'[3]DCF old'!#REF!</definedName>
    <definedName name="sa_riskpremdiff">'[3]DCF old'!#REF!</definedName>
    <definedName name="sa_roic_value_p2" localSheetId="4">'[3]DCF old'!#REF!</definedName>
    <definedName name="sa_roic_value_p2" localSheetId="16">'[3]DCF old'!#REF!</definedName>
    <definedName name="sa_roic_value_p2" localSheetId="23">'[3]DCF old'!#REF!</definedName>
    <definedName name="sa_roic_value_p2" localSheetId="5">'[3]DCF old'!#REF!</definedName>
    <definedName name="sa_roic_value_p2" localSheetId="26">'[3]DCF old'!#REF!</definedName>
    <definedName name="sa_roic_value_p2" localSheetId="9">'[3]DCF old'!#REF!</definedName>
    <definedName name="sa_roic_value_p2" localSheetId="2">'[3]DCF old'!#REF!</definedName>
    <definedName name="sa_roic_value_p2" localSheetId="29">'[3]DCF old'!#REF!</definedName>
    <definedName name="sa_roic_value_p2">'[3]DCF old'!#REF!</definedName>
    <definedName name="sa_roic_value_p3" localSheetId="4">'[3]DCF old'!#REF!</definedName>
    <definedName name="sa_roic_value_p3" localSheetId="16">'[3]DCF old'!#REF!</definedName>
    <definedName name="sa_roic_value_p3" localSheetId="23">'[3]DCF old'!#REF!</definedName>
    <definedName name="sa_roic_value_p3" localSheetId="5">'[3]DCF old'!#REF!</definedName>
    <definedName name="sa_roic_value_p3" localSheetId="26">'[3]DCF old'!#REF!</definedName>
    <definedName name="sa_roic_value_p3" localSheetId="9">'[3]DCF old'!#REF!</definedName>
    <definedName name="sa_roic_value_p3" localSheetId="2">'[3]DCF old'!#REF!</definedName>
    <definedName name="sa_roic_value_p3" localSheetId="29">'[3]DCF old'!#REF!</definedName>
    <definedName name="sa_roic_value_p3">'[3]DCF old'!#REF!</definedName>
    <definedName name="sa_roic1" localSheetId="4">'[3]DCF old'!#REF!</definedName>
    <definedName name="sa_roic1" localSheetId="16">'[3]DCF old'!#REF!</definedName>
    <definedName name="sa_roic1" localSheetId="23">'[3]DCF old'!#REF!</definedName>
    <definedName name="sa_roic1" localSheetId="5">'[3]DCF old'!#REF!</definedName>
    <definedName name="sa_roic1" localSheetId="26">'[3]DCF old'!#REF!</definedName>
    <definedName name="sa_roic1" localSheetId="9">'[3]DCF old'!#REF!</definedName>
    <definedName name="sa_roic1" localSheetId="2">'[3]DCF old'!#REF!</definedName>
    <definedName name="sa_roic1" localSheetId="29">'[3]DCF old'!#REF!</definedName>
    <definedName name="sa_roic1">'[3]DCF old'!#REF!</definedName>
    <definedName name="sa_roic2" localSheetId="4">'[3]DCF old'!#REF!</definedName>
    <definedName name="sa_roic2" localSheetId="16">'[3]DCF old'!#REF!</definedName>
    <definedName name="sa_roic2" localSheetId="23">'[3]DCF old'!#REF!</definedName>
    <definedName name="sa_roic2" localSheetId="5">'[3]DCF old'!#REF!</definedName>
    <definedName name="sa_roic2" localSheetId="26">'[3]DCF old'!#REF!</definedName>
    <definedName name="sa_roic2" localSheetId="9">'[3]DCF old'!#REF!</definedName>
    <definedName name="sa_roic2" localSheetId="2">'[3]DCF old'!#REF!</definedName>
    <definedName name="sa_roic2" localSheetId="29">'[3]DCF old'!#REF!</definedName>
    <definedName name="sa_roic2">'[3]DCF old'!#REF!</definedName>
    <definedName name="sa_roic3" localSheetId="4">'[3]DCF old'!#REF!</definedName>
    <definedName name="sa_roic3" localSheetId="16">'[3]DCF old'!#REF!</definedName>
    <definedName name="sa_roic3" localSheetId="23">'[3]DCF old'!#REF!</definedName>
    <definedName name="sa_roic3" localSheetId="5">'[3]DCF old'!#REF!</definedName>
    <definedName name="sa_roic3" localSheetId="26">'[3]DCF old'!#REF!</definedName>
    <definedName name="sa_roic3" localSheetId="9">'[3]DCF old'!#REF!</definedName>
    <definedName name="sa_roic3" localSheetId="2">'[3]DCF old'!#REF!</definedName>
    <definedName name="sa_roic3" localSheetId="29">'[3]DCF old'!#REF!</definedName>
    <definedName name="sa_roic3">'[3]DCF old'!#REF!</definedName>
    <definedName name="sa_roic4" localSheetId="4">'[3]DCF old'!#REF!</definedName>
    <definedName name="sa_roic4" localSheetId="16">'[3]DCF old'!#REF!</definedName>
    <definedName name="sa_roic4" localSheetId="23">'[3]DCF old'!#REF!</definedName>
    <definedName name="sa_roic4" localSheetId="5">'[3]DCF old'!#REF!</definedName>
    <definedName name="sa_roic4" localSheetId="26">'[3]DCF old'!#REF!</definedName>
    <definedName name="sa_roic4" localSheetId="9">'[3]DCF old'!#REF!</definedName>
    <definedName name="sa_roic4" localSheetId="2">'[3]DCF old'!#REF!</definedName>
    <definedName name="sa_roic4" localSheetId="29">'[3]DCF old'!#REF!</definedName>
    <definedName name="sa_roic4">'[3]DCF old'!#REF!</definedName>
    <definedName name="sa_roic5" localSheetId="4">'[3]DCF old'!#REF!</definedName>
    <definedName name="sa_roic5" localSheetId="16">'[3]DCF old'!#REF!</definedName>
    <definedName name="sa_roic5" localSheetId="23">'[3]DCF old'!#REF!</definedName>
    <definedName name="sa_roic5" localSheetId="5">'[3]DCF old'!#REF!</definedName>
    <definedName name="sa_roic5" localSheetId="26">'[3]DCF old'!#REF!</definedName>
    <definedName name="sa_roic5" localSheetId="9">'[3]DCF old'!#REF!</definedName>
    <definedName name="sa_roic5" localSheetId="2">'[3]DCF old'!#REF!</definedName>
    <definedName name="sa_roic5" localSheetId="29">'[3]DCF old'!#REF!</definedName>
    <definedName name="sa_roic5">'[3]DCF old'!#REF!</definedName>
    <definedName name="sa_roicdiff" localSheetId="4">'[3]DCF old'!#REF!</definedName>
    <definedName name="sa_roicdiff" localSheetId="16">'[3]DCF old'!#REF!</definedName>
    <definedName name="sa_roicdiff" localSheetId="23">'[3]DCF old'!#REF!</definedName>
    <definedName name="sa_roicdiff" localSheetId="5">'[3]DCF old'!#REF!</definedName>
    <definedName name="sa_roicdiff" localSheetId="26">'[3]DCF old'!#REF!</definedName>
    <definedName name="sa_roicdiff" localSheetId="9">'[3]DCF old'!#REF!</definedName>
    <definedName name="sa_roicdiff" localSheetId="2">'[3]DCF old'!#REF!</definedName>
    <definedName name="sa_roicdiff" localSheetId="29">'[3]DCF old'!#REF!</definedName>
    <definedName name="sa_roicdiff">'[3]DCF old'!#REF!</definedName>
    <definedName name="sa_solid1" localSheetId="4">'[3]DCF old'!#REF!</definedName>
    <definedName name="sa_solid1" localSheetId="16">'[3]DCF old'!#REF!</definedName>
    <definedName name="sa_solid1" localSheetId="23">'[3]DCF old'!#REF!</definedName>
    <definedName name="sa_solid1" localSheetId="5">'[3]DCF old'!#REF!</definedName>
    <definedName name="sa_solid1" localSheetId="26">'[3]DCF old'!#REF!</definedName>
    <definedName name="sa_solid1" localSheetId="9">'[3]DCF old'!#REF!</definedName>
    <definedName name="sa_solid1" localSheetId="2">'[3]DCF old'!#REF!</definedName>
    <definedName name="sa_solid1" localSheetId="29">'[3]DCF old'!#REF!</definedName>
    <definedName name="sa_solid1">'[3]DCF old'!#REF!</definedName>
    <definedName name="sa_solid2" localSheetId="4">'[3]DCF old'!#REF!</definedName>
    <definedName name="sa_solid2" localSheetId="16">'[3]DCF old'!#REF!</definedName>
    <definedName name="sa_solid2" localSheetId="23">'[3]DCF old'!#REF!</definedName>
    <definedName name="sa_solid2" localSheetId="5">'[3]DCF old'!#REF!</definedName>
    <definedName name="sa_solid2" localSheetId="26">'[3]DCF old'!#REF!</definedName>
    <definedName name="sa_solid2" localSheetId="9">'[3]DCF old'!#REF!</definedName>
    <definedName name="sa_solid2" localSheetId="2">'[3]DCF old'!#REF!</definedName>
    <definedName name="sa_solid2" localSheetId="29">'[3]DCF old'!#REF!</definedName>
    <definedName name="sa_solid2">'[3]DCF old'!#REF!</definedName>
    <definedName name="sa_solid3" localSheetId="4">'[3]DCF old'!#REF!</definedName>
    <definedName name="sa_solid3" localSheetId="16">'[3]DCF old'!#REF!</definedName>
    <definedName name="sa_solid3" localSheetId="23">'[3]DCF old'!#REF!</definedName>
    <definedName name="sa_solid3" localSheetId="5">'[3]DCF old'!#REF!</definedName>
    <definedName name="sa_solid3" localSheetId="26">'[3]DCF old'!#REF!</definedName>
    <definedName name="sa_solid3" localSheetId="9">'[3]DCF old'!#REF!</definedName>
    <definedName name="sa_solid3" localSheetId="2">'[3]DCF old'!#REF!</definedName>
    <definedName name="sa_solid3" localSheetId="29">'[3]DCF old'!#REF!</definedName>
    <definedName name="sa_solid3">'[3]DCF old'!#REF!</definedName>
    <definedName name="sa_solid4" localSheetId="4">'[3]DCF old'!#REF!</definedName>
    <definedName name="sa_solid4" localSheetId="16">'[3]DCF old'!#REF!</definedName>
    <definedName name="sa_solid4" localSheetId="23">'[3]DCF old'!#REF!</definedName>
    <definedName name="sa_solid4" localSheetId="5">'[3]DCF old'!#REF!</definedName>
    <definedName name="sa_solid4" localSheetId="26">'[3]DCF old'!#REF!</definedName>
    <definedName name="sa_solid4" localSheetId="9">'[3]DCF old'!#REF!</definedName>
    <definedName name="sa_solid4" localSheetId="2">'[3]DCF old'!#REF!</definedName>
    <definedName name="sa_solid4" localSheetId="29">'[3]DCF old'!#REF!</definedName>
    <definedName name="sa_solid4">'[3]DCF old'!#REF!</definedName>
    <definedName name="sa_solid5" localSheetId="4">'[3]DCF old'!#REF!</definedName>
    <definedName name="sa_solid5" localSheetId="16">'[3]DCF old'!#REF!</definedName>
    <definedName name="sa_solid5" localSheetId="23">'[3]DCF old'!#REF!</definedName>
    <definedName name="sa_solid5" localSheetId="5">'[3]DCF old'!#REF!</definedName>
    <definedName name="sa_solid5" localSheetId="26">'[3]DCF old'!#REF!</definedName>
    <definedName name="sa_solid5" localSheetId="9">'[3]DCF old'!#REF!</definedName>
    <definedName name="sa_solid5" localSheetId="2">'[3]DCF old'!#REF!</definedName>
    <definedName name="sa_solid5" localSheetId="29">'[3]DCF old'!#REF!</definedName>
    <definedName name="sa_solid5">'[3]DCF old'!#REF!</definedName>
    <definedName name="sa_solid6" localSheetId="4">'[3]DCF old'!#REF!</definedName>
    <definedName name="sa_solid6" localSheetId="16">'[3]DCF old'!#REF!</definedName>
    <definedName name="sa_solid6" localSheetId="23">'[3]DCF old'!#REF!</definedName>
    <definedName name="sa_solid6" localSheetId="5">'[3]DCF old'!#REF!</definedName>
    <definedName name="sa_solid6" localSheetId="26">'[3]DCF old'!#REF!</definedName>
    <definedName name="sa_solid6" localSheetId="9">'[3]DCF old'!#REF!</definedName>
    <definedName name="sa_solid6" localSheetId="2">'[3]DCF old'!#REF!</definedName>
    <definedName name="sa_solid6" localSheetId="29">'[3]DCF old'!#REF!</definedName>
    <definedName name="sa_solid6">'[3]DCF old'!#REF!</definedName>
    <definedName name="sa_solid7" localSheetId="4">'[3]DCF old'!#REF!</definedName>
    <definedName name="sa_solid7" localSheetId="16">'[3]DCF old'!#REF!</definedName>
    <definedName name="sa_solid7" localSheetId="23">'[3]DCF old'!#REF!</definedName>
    <definedName name="sa_solid7" localSheetId="5">'[3]DCF old'!#REF!</definedName>
    <definedName name="sa_solid7" localSheetId="26">'[3]DCF old'!#REF!</definedName>
    <definedName name="sa_solid7" localSheetId="9">'[3]DCF old'!#REF!</definedName>
    <definedName name="sa_solid7" localSheetId="2">'[3]DCF old'!#REF!</definedName>
    <definedName name="sa_solid7" localSheetId="29">'[3]DCF old'!#REF!</definedName>
    <definedName name="sa_solid7">'[3]DCF old'!#REF!</definedName>
    <definedName name="sa_soliddiff" localSheetId="4">'[3]DCF old'!#REF!</definedName>
    <definedName name="sa_soliddiff" localSheetId="16">'[3]DCF old'!#REF!</definedName>
    <definedName name="sa_soliddiff" localSheetId="23">'[3]DCF old'!#REF!</definedName>
    <definedName name="sa_soliddiff" localSheetId="5">'[3]DCF old'!#REF!</definedName>
    <definedName name="sa_soliddiff" localSheetId="26">'[3]DCF old'!#REF!</definedName>
    <definedName name="sa_soliddiff" localSheetId="9">'[3]DCF old'!#REF!</definedName>
    <definedName name="sa_soliddiff" localSheetId="2">'[3]DCF old'!#REF!</definedName>
    <definedName name="sa_soliddiff" localSheetId="29">'[3]DCF old'!#REF!</definedName>
    <definedName name="sa_soliddiff">'[3]DCF old'!#REF!</definedName>
    <definedName name="sa_wacc">'[3]DCF old'!$C$51</definedName>
    <definedName name="sa_wacc1" localSheetId="4">'[3]DCF old'!#REF!</definedName>
    <definedName name="sa_wacc1" localSheetId="16">'[3]DCF old'!#REF!</definedName>
    <definedName name="sa_wacc1" localSheetId="23">'[3]DCF old'!#REF!</definedName>
    <definedName name="sa_wacc1" localSheetId="5">'[3]DCF old'!#REF!</definedName>
    <definedName name="sa_wacc1" localSheetId="26">'[3]DCF old'!#REF!</definedName>
    <definedName name="sa_wacc1" localSheetId="9">'[3]DCF old'!#REF!</definedName>
    <definedName name="sa_wacc1" localSheetId="2">'[3]DCF old'!#REF!</definedName>
    <definedName name="sa_wacc1" localSheetId="29">'[3]DCF old'!#REF!</definedName>
    <definedName name="sa_wacc1">'[3]DCF old'!#REF!</definedName>
    <definedName name="sa_wacc2" localSheetId="4">'[3]DCF old'!#REF!</definedName>
    <definedName name="sa_wacc2" localSheetId="16">'[3]DCF old'!#REF!</definedName>
    <definedName name="sa_wacc2" localSheetId="23">'[3]DCF old'!#REF!</definedName>
    <definedName name="sa_wacc2" localSheetId="5">'[3]DCF old'!#REF!</definedName>
    <definedName name="sa_wacc2" localSheetId="26">'[3]DCF old'!#REF!</definedName>
    <definedName name="sa_wacc2" localSheetId="9">'[3]DCF old'!#REF!</definedName>
    <definedName name="sa_wacc2" localSheetId="2">'[3]DCF old'!#REF!</definedName>
    <definedName name="sa_wacc2" localSheetId="29">'[3]DCF old'!#REF!</definedName>
    <definedName name="sa_wacc2">'[3]DCF old'!#REF!</definedName>
    <definedName name="sa_wacc3" localSheetId="4">'[3]DCF old'!#REF!</definedName>
    <definedName name="sa_wacc3" localSheetId="16">'[3]DCF old'!#REF!</definedName>
    <definedName name="sa_wacc3" localSheetId="23">'[3]DCF old'!#REF!</definedName>
    <definedName name="sa_wacc3" localSheetId="5">'[3]DCF old'!#REF!</definedName>
    <definedName name="sa_wacc3" localSheetId="26">'[3]DCF old'!#REF!</definedName>
    <definedName name="sa_wacc3" localSheetId="9">'[3]DCF old'!#REF!</definedName>
    <definedName name="sa_wacc3" localSheetId="2">'[3]DCF old'!#REF!</definedName>
    <definedName name="sa_wacc3" localSheetId="29">'[3]DCF old'!#REF!</definedName>
    <definedName name="sa_wacc3">'[3]DCF old'!#REF!</definedName>
    <definedName name="sa_wacc4" localSheetId="4">'[3]DCF old'!#REF!</definedName>
    <definedName name="sa_wacc4" localSheetId="16">'[3]DCF old'!#REF!</definedName>
    <definedName name="sa_wacc4" localSheetId="23">'[3]DCF old'!#REF!</definedName>
    <definedName name="sa_wacc4" localSheetId="5">'[3]DCF old'!#REF!</definedName>
    <definedName name="sa_wacc4" localSheetId="26">'[3]DCF old'!#REF!</definedName>
    <definedName name="sa_wacc4" localSheetId="9">'[3]DCF old'!#REF!</definedName>
    <definedName name="sa_wacc4" localSheetId="2">'[3]DCF old'!#REF!</definedName>
    <definedName name="sa_wacc4" localSheetId="29">'[3]DCF old'!#REF!</definedName>
    <definedName name="sa_wacc4">'[3]DCF old'!#REF!</definedName>
    <definedName name="sa_wacc5" localSheetId="4">'[3]DCF old'!#REF!</definedName>
    <definedName name="sa_wacc5" localSheetId="16">'[3]DCF old'!#REF!</definedName>
    <definedName name="sa_wacc5" localSheetId="23">'[3]DCF old'!#REF!</definedName>
    <definedName name="sa_wacc5" localSheetId="5">'[3]DCF old'!#REF!</definedName>
    <definedName name="sa_wacc5" localSheetId="26">'[3]DCF old'!#REF!</definedName>
    <definedName name="sa_wacc5" localSheetId="9">'[3]DCF old'!#REF!</definedName>
    <definedName name="sa_wacc5" localSheetId="2">'[3]DCF old'!#REF!</definedName>
    <definedName name="sa_wacc5" localSheetId="29">'[3]DCF old'!#REF!</definedName>
    <definedName name="sa_wacc5">'[3]DCF old'!#REF!</definedName>
    <definedName name="sa_wacc6" localSheetId="4">'[3]DCF old'!#REF!</definedName>
    <definedName name="sa_wacc6" localSheetId="16">'[3]DCF old'!#REF!</definedName>
    <definedName name="sa_wacc6" localSheetId="23">'[3]DCF old'!#REF!</definedName>
    <definedName name="sa_wacc6" localSheetId="5">'[3]DCF old'!#REF!</definedName>
    <definedName name="sa_wacc6" localSheetId="26">'[3]DCF old'!#REF!</definedName>
    <definedName name="sa_wacc6" localSheetId="9">'[3]DCF old'!#REF!</definedName>
    <definedName name="sa_wacc6" localSheetId="2">'[3]DCF old'!#REF!</definedName>
    <definedName name="sa_wacc6" localSheetId="29">'[3]DCF old'!#REF!</definedName>
    <definedName name="sa_wacc6">'[3]DCF old'!#REF!</definedName>
    <definedName name="sa_wacc7" localSheetId="4">'[3]DCF old'!#REF!</definedName>
    <definedName name="sa_wacc7" localSheetId="16">'[3]DCF old'!#REF!</definedName>
    <definedName name="sa_wacc7" localSheetId="23">'[3]DCF old'!#REF!</definedName>
    <definedName name="sa_wacc7" localSheetId="5">'[3]DCF old'!#REF!</definedName>
    <definedName name="sa_wacc7" localSheetId="26">'[3]DCF old'!#REF!</definedName>
    <definedName name="sa_wacc7" localSheetId="9">'[3]DCF old'!#REF!</definedName>
    <definedName name="sa_wacc7" localSheetId="2">'[3]DCF old'!#REF!</definedName>
    <definedName name="sa_wacc7" localSheetId="29">'[3]DCF old'!#REF!</definedName>
    <definedName name="sa_wacc7">'[3]DCF old'!#REF!</definedName>
    <definedName name="sa_waccdiff" localSheetId="4">'[3]DCF old'!#REF!</definedName>
    <definedName name="sa_waccdiff" localSheetId="16">'[3]DCF old'!#REF!</definedName>
    <definedName name="sa_waccdiff" localSheetId="23">'[3]DCF old'!#REF!</definedName>
    <definedName name="sa_waccdiff" localSheetId="5">'[3]DCF old'!#REF!</definedName>
    <definedName name="sa_waccdiff" localSheetId="26">'[3]DCF old'!#REF!</definedName>
    <definedName name="sa_waccdiff" localSheetId="9">'[3]DCF old'!#REF!</definedName>
    <definedName name="sa_waccdiff" localSheetId="2">'[3]DCF old'!#REF!</definedName>
    <definedName name="sa_waccdiff" localSheetId="29">'[3]DCF old'!#REF!</definedName>
    <definedName name="sa_waccdiff">'[3]DCF old'!#REF!</definedName>
    <definedName name="sale_g" localSheetId="4">'[3]DCF old'!#REF!</definedName>
    <definedName name="sale_g" localSheetId="16">'[3]DCF old'!#REF!</definedName>
    <definedName name="sale_g" localSheetId="23">'[3]DCF old'!#REF!</definedName>
    <definedName name="sale_g" localSheetId="5">'[3]DCF old'!#REF!</definedName>
    <definedName name="sale_g" localSheetId="26">'[3]DCF old'!#REF!</definedName>
    <definedName name="sale_g" localSheetId="9">'[3]DCF old'!#REF!</definedName>
    <definedName name="sale_g" localSheetId="2">'[3]DCF old'!#REF!</definedName>
    <definedName name="sale_g" localSheetId="29">'[3]DCF old'!#REF!</definedName>
    <definedName name="sale_g">'[3]DCF old'!#REF!</definedName>
    <definedName name="sales" localSheetId="4">#REF!</definedName>
    <definedName name="sales" localSheetId="16">#REF!</definedName>
    <definedName name="sales" localSheetId="23">#REF!</definedName>
    <definedName name="sales" localSheetId="5">#REF!</definedName>
    <definedName name="sales" localSheetId="26">#REF!</definedName>
    <definedName name="sales" localSheetId="9">#REF!</definedName>
    <definedName name="sales" localSheetId="2">#REF!</definedName>
    <definedName name="sales" localSheetId="29">#REF!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6">'[3]DCF old'!#REF!</definedName>
    <definedName name="sector" localSheetId="23">'[3]DCF old'!#REF!</definedName>
    <definedName name="sector" localSheetId="5">'[3]DCF old'!#REF!</definedName>
    <definedName name="sector" localSheetId="26">'[3]DCF old'!#REF!</definedName>
    <definedName name="sector" localSheetId="9">'[3]DCF old'!#REF!</definedName>
    <definedName name="sector" localSheetId="2">'[3]DCF old'!#REF!</definedName>
    <definedName name="sector" localSheetId="29">'[3]DCF old'!#REF!</definedName>
    <definedName name="sector">'[3]DCF old'!#REF!</definedName>
    <definedName name="sector_en" localSheetId="4">'[3]DCF old'!#REF!</definedName>
    <definedName name="sector_en" localSheetId="16">'[3]DCF old'!#REF!</definedName>
    <definedName name="sector_en" localSheetId="23">'[3]DCF old'!#REF!</definedName>
    <definedName name="sector_en" localSheetId="5">'[3]DCF old'!#REF!</definedName>
    <definedName name="sector_en" localSheetId="26">'[3]DCF old'!#REF!</definedName>
    <definedName name="sector_en" localSheetId="9">'[3]DCF old'!#REF!</definedName>
    <definedName name="sector_en" localSheetId="2">'[3]DCF old'!#REF!</definedName>
    <definedName name="sector_en" localSheetId="29">'[3]DCF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6">#REF!</definedName>
    <definedName name="SEK_USD" localSheetId="23">#REF!</definedName>
    <definedName name="SEK_USD" localSheetId="5">#REF!</definedName>
    <definedName name="SEK_USD" localSheetId="26">#REF!</definedName>
    <definedName name="SEK_USD" localSheetId="9">#REF!</definedName>
    <definedName name="SEK_USD" localSheetId="2">#REF!</definedName>
    <definedName name="SEK_USD" localSheetId="29">#REF!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6">[8]NOPAT_VDF!#REF!</definedName>
    <definedName name="SGA_growth" localSheetId="23">[8]NOPAT_VDF!#REF!</definedName>
    <definedName name="SGA_growth" localSheetId="5">[8]NOPAT_VDF!#REF!</definedName>
    <definedName name="SGA_growth" localSheetId="26">[8]NOPAT_VDF!#REF!</definedName>
    <definedName name="SGA_growth" localSheetId="9">[8]NOPAT_VDF!#REF!</definedName>
    <definedName name="SGA_growth" localSheetId="2">[8]NOPAT_VDF!#REF!</definedName>
    <definedName name="SGA_growth" localSheetId="29">[8]NOPAT_VDF!#REF!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6">[8]Forecasts_VDF!#REF!</definedName>
    <definedName name="SGA_margin_fore" localSheetId="23">[8]Forecasts_VDF!#REF!</definedName>
    <definedName name="SGA_margin_fore" localSheetId="5">[8]Forecasts_VDF!#REF!</definedName>
    <definedName name="SGA_margin_fore" localSheetId="26">[8]Forecasts_VDF!#REF!</definedName>
    <definedName name="SGA_margin_fore" localSheetId="9">[8]Forecasts_VDF!#REF!</definedName>
    <definedName name="SGA_margin_fore" localSheetId="2">[8]Forecasts_VDF!#REF!</definedName>
    <definedName name="SGA_margin_fore" localSheetId="29">[8]Forecasts_VDF!#REF!</definedName>
    <definedName name="SGA_margin_fore">[8]Forecasts_VDF!#REF!</definedName>
    <definedName name="share_info" localSheetId="4">#REF!</definedName>
    <definedName name="share_info" localSheetId="16">#REF!</definedName>
    <definedName name="share_info" localSheetId="23">#REF!</definedName>
    <definedName name="share_info" localSheetId="5">#REF!</definedName>
    <definedName name="share_info" localSheetId="26">#REF!</definedName>
    <definedName name="share_info" localSheetId="9">#REF!</definedName>
    <definedName name="share_info" localSheetId="2">#REF!</definedName>
    <definedName name="share_info" localSheetId="29">#REF!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6">#REF!</definedName>
    <definedName name="Shares" localSheetId="23">#REF!</definedName>
    <definedName name="Shares" localSheetId="5">#REF!</definedName>
    <definedName name="Shares" localSheetId="26">#REF!</definedName>
    <definedName name="Shares" localSheetId="9">#REF!</definedName>
    <definedName name="Shares" localSheetId="2">#REF!</definedName>
    <definedName name="Shares" localSheetId="29">#REF!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6">'[8]Invested capital_VDF'!#REF!</definedName>
    <definedName name="Shares_repurchase_liability" localSheetId="23">'[8]Invested capital_VDF'!#REF!</definedName>
    <definedName name="Shares_repurchase_liability" localSheetId="5">'[8]Invested capital_VDF'!#REF!</definedName>
    <definedName name="Shares_repurchase_liability" localSheetId="26">'[8]Invested capital_VDF'!#REF!</definedName>
    <definedName name="Shares_repurchase_liability" localSheetId="9">'[8]Invested capital_VDF'!#REF!</definedName>
    <definedName name="Shares_repurchase_liability" localSheetId="2">'[8]Invested capital_VDF'!#REF!</definedName>
    <definedName name="Shares_repurchase_liability" localSheetId="29">'[8]Invested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6">OFFSET(ChartStartpoint,ChartarrayStartpoint,0,ChartarraySize,1)</definedName>
    <definedName name="Sheet2" localSheetId="21">OFFSET(ChartStartpoint,ChartarrayStartpoint,0,ChartarraySize,1)</definedName>
    <definedName name="Sheet2" localSheetId="23">OFFSET(ChartStartpoint,ChartarrayStartpoint,0,ChartarraySize,1)</definedName>
    <definedName name="Sheet2" localSheetId="5">OFFSET(ChartStartpoint,ChartarrayStartpoint,0,ChartarraySize,1)</definedName>
    <definedName name="Sheet2" localSheetId="26">OFFSET(ChartStartpoint,ChartarrayStartpoint,0,ChartarraySize,1)</definedName>
    <definedName name="Sheet2" localSheetId="7">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9">OFFSET(ChartStartpoint,ChartarrayStartpoint,0,ChartarraySize,1)</definedName>
    <definedName name="Sheet2">OFFSET(ChartStartpoint,ChartarrayStartpoint,0,ChartarraySize,1)</definedName>
    <definedName name="Short_term_debt" localSheetId="4">#REF!</definedName>
    <definedName name="Short_term_debt" localSheetId="16">#REF!</definedName>
    <definedName name="Short_term_debt" localSheetId="23">#REF!</definedName>
    <definedName name="Short_term_debt" localSheetId="5">#REF!</definedName>
    <definedName name="Short_term_debt" localSheetId="26">#REF!</definedName>
    <definedName name="Short_term_debt" localSheetId="9">#REF!</definedName>
    <definedName name="Short_term_debt" localSheetId="2">#REF!</definedName>
    <definedName name="Short_term_debt" localSheetId="29">#REF!</definedName>
    <definedName name="Short_term_debt">#REF!</definedName>
    <definedName name="Shre">'[30]Balance Sheet'!$N$9</definedName>
    <definedName name="SHRFULL" localSheetId="4">#REF!</definedName>
    <definedName name="SHRFULL" localSheetId="16">#REF!</definedName>
    <definedName name="SHRFULL" localSheetId="23">#REF!</definedName>
    <definedName name="SHRFULL" localSheetId="5">#REF!</definedName>
    <definedName name="SHRFULL" localSheetId="26">#REF!</definedName>
    <definedName name="SHRFULL" localSheetId="9">#REF!</definedName>
    <definedName name="SHRFULL" localSheetId="2">#REF!</definedName>
    <definedName name="SHRFULL" localSheetId="29">#REF!</definedName>
    <definedName name="SHRFULL">#REF!</definedName>
    <definedName name="sizes">FALSE</definedName>
    <definedName name="solveproblemwacc">'[3]DCF old'!$C$48</definedName>
    <definedName name="sorteringtest" localSheetId="4">#REF!</definedName>
    <definedName name="sorteringtest" localSheetId="16">#REF!</definedName>
    <definedName name="sorteringtest" localSheetId="23">#REF!</definedName>
    <definedName name="sorteringtest" localSheetId="5">#REF!</definedName>
    <definedName name="sorteringtest" localSheetId="26">#REF!</definedName>
    <definedName name="sorteringtest" localSheetId="9">#REF!</definedName>
    <definedName name="sorteringtest" localSheetId="2">#REF!</definedName>
    <definedName name="sorteringtest" localSheetId="29">#REF!</definedName>
    <definedName name="sorteringtest">#REF!</definedName>
    <definedName name="South_America" localSheetId="4">#REF!</definedName>
    <definedName name="South_America" localSheetId="16">#REF!</definedName>
    <definedName name="South_America" localSheetId="23">#REF!</definedName>
    <definedName name="South_America" localSheetId="5">#REF!</definedName>
    <definedName name="South_America" localSheetId="26">#REF!</definedName>
    <definedName name="South_America" localSheetId="9">#REF!</definedName>
    <definedName name="South_America" localSheetId="2">#REF!</definedName>
    <definedName name="South_America" localSheetId="29">#REF!</definedName>
    <definedName name="South_America">#REF!</definedName>
    <definedName name="South_America_w" localSheetId="4">#REF!</definedName>
    <definedName name="South_America_w" localSheetId="16">#REF!</definedName>
    <definedName name="South_America_w" localSheetId="23">#REF!</definedName>
    <definedName name="South_America_w" localSheetId="5">#REF!</definedName>
    <definedName name="South_America_w" localSheetId="26">#REF!</definedName>
    <definedName name="South_America_w" localSheetId="9">#REF!</definedName>
    <definedName name="South_America_w" localSheetId="2">#REF!</definedName>
    <definedName name="South_America_w" localSheetId="29">#REF!</definedName>
    <definedName name="South_America_w">#REF!</definedName>
    <definedName name="spcurrency" localSheetId="4">#REF!</definedName>
    <definedName name="spcurrency" localSheetId="16">#REF!</definedName>
    <definedName name="spcurrency" localSheetId="23">#REF!</definedName>
    <definedName name="spcurrency" localSheetId="5">#REF!</definedName>
    <definedName name="spcurrency" localSheetId="26">#REF!</definedName>
    <definedName name="spcurrency" localSheetId="9">#REF!</definedName>
    <definedName name="spcurrency" localSheetId="2">#REF!</definedName>
    <definedName name="spcurrency" localSheetId="29">#REF!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6">'[6]old template'!#REF!</definedName>
    <definedName name="sqm00" localSheetId="23">'[6]old template'!#REF!</definedName>
    <definedName name="sqm00" localSheetId="5">'[6]old template'!#REF!</definedName>
    <definedName name="sqm00" localSheetId="26">'[6]old template'!#REF!</definedName>
    <definedName name="sqm00" localSheetId="9">'[6]old template'!#REF!</definedName>
    <definedName name="sqm00" localSheetId="2">'[6]old template'!#REF!</definedName>
    <definedName name="sqm00" localSheetId="29">'[6]old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6">#REF!</definedName>
    <definedName name="Start_Year_JCF" localSheetId="23">#REF!</definedName>
    <definedName name="Start_Year_JCF" localSheetId="5">#REF!</definedName>
    <definedName name="Start_Year_JCF" localSheetId="26">#REF!</definedName>
    <definedName name="Start_Year_JCF" localSheetId="9">#REF!</definedName>
    <definedName name="Start_Year_JCF" localSheetId="2">#REF!</definedName>
    <definedName name="Start_Year_JCF" localSheetId="29">#REF!</definedName>
    <definedName name="Start_Year_JCF">#REF!</definedName>
    <definedName name="startday" localSheetId="4">#REF!</definedName>
    <definedName name="startday" localSheetId="16">#REF!</definedName>
    <definedName name="startday" localSheetId="23">#REF!</definedName>
    <definedName name="startday" localSheetId="5">#REF!</definedName>
    <definedName name="startday" localSheetId="26">#REF!</definedName>
    <definedName name="startday" localSheetId="9">#REF!</definedName>
    <definedName name="startday" localSheetId="2">#REF!</definedName>
    <definedName name="startday" localSheetId="29">#REF!</definedName>
    <definedName name="startday">#REF!</definedName>
    <definedName name="startmonth" localSheetId="4">#REF!</definedName>
    <definedName name="startmonth" localSheetId="16">#REF!</definedName>
    <definedName name="startmonth" localSheetId="23">#REF!</definedName>
    <definedName name="startmonth" localSheetId="5">#REF!</definedName>
    <definedName name="startmonth" localSheetId="26">#REF!</definedName>
    <definedName name="startmonth" localSheetId="9">#REF!</definedName>
    <definedName name="startmonth" localSheetId="2">#REF!</definedName>
    <definedName name="startmonth" localSheetId="29">#REF!</definedName>
    <definedName name="startmonth">#REF!</definedName>
    <definedName name="StartPosition" localSheetId="4">#REF!</definedName>
    <definedName name="StartPosition" localSheetId="16">#REF!</definedName>
    <definedName name="StartPosition" localSheetId="23">#REF!</definedName>
    <definedName name="StartPosition" localSheetId="5">#REF!</definedName>
    <definedName name="StartPosition" localSheetId="26">#REF!</definedName>
    <definedName name="StartPosition" localSheetId="9">#REF!</definedName>
    <definedName name="StartPosition" localSheetId="2">#REF!</definedName>
    <definedName name="StartPosition" localSheetId="29">#REF!</definedName>
    <definedName name="StartPosition">#REF!</definedName>
    <definedName name="startyear" localSheetId="4">#REF!</definedName>
    <definedName name="startyear" localSheetId="16">#REF!</definedName>
    <definedName name="startyear" localSheetId="23">#REF!</definedName>
    <definedName name="startyear" localSheetId="5">#REF!</definedName>
    <definedName name="startyear" localSheetId="26">#REF!</definedName>
    <definedName name="startyear" localSheetId="9">#REF!</definedName>
    <definedName name="startyear" localSheetId="2">#REF!</definedName>
    <definedName name="startyear" localSheetId="29">#REF!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6">#REF!</definedName>
    <definedName name="strategy_key" localSheetId="23">#REF!</definedName>
    <definedName name="strategy_key" localSheetId="5">#REF!</definedName>
    <definedName name="strategy_key" localSheetId="26">#REF!</definedName>
    <definedName name="strategy_key" localSheetId="9">#REF!</definedName>
    <definedName name="strategy_key" localSheetId="2">#REF!</definedName>
    <definedName name="strategy_key" localSheetId="29">#REF!</definedName>
    <definedName name="strategy_key">#REF!</definedName>
    <definedName name="subdebt" localSheetId="4">#REF!</definedName>
    <definedName name="subdebt" localSheetId="16">#REF!</definedName>
    <definedName name="subdebt" localSheetId="23">#REF!</definedName>
    <definedName name="subdebt" localSheetId="5">#REF!</definedName>
    <definedName name="subdebt" localSheetId="26">#REF!</definedName>
    <definedName name="subdebt" localSheetId="9">#REF!</definedName>
    <definedName name="subdebt" localSheetId="2">#REF!</definedName>
    <definedName name="subdebt" localSheetId="29">#REF!</definedName>
    <definedName name="subdebt">#REF!</definedName>
    <definedName name="Summary" localSheetId="4">#REF!</definedName>
    <definedName name="Summary" localSheetId="16">#REF!</definedName>
    <definedName name="Summary" localSheetId="23">#REF!</definedName>
    <definedName name="Summary" localSheetId="5">#REF!</definedName>
    <definedName name="Summary" localSheetId="26">#REF!</definedName>
    <definedName name="Summary" localSheetId="9">#REF!</definedName>
    <definedName name="Summary" localSheetId="2">#REF!</definedName>
    <definedName name="Summary" localSheetId="29">#REF!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6">'[3]DCF old'!#REF!</definedName>
    <definedName name="svaps" localSheetId="23">'[3]DCF old'!#REF!</definedName>
    <definedName name="svaps" localSheetId="5">'[3]DCF old'!#REF!</definedName>
    <definedName name="svaps" localSheetId="26">'[3]DCF old'!#REF!</definedName>
    <definedName name="svaps" localSheetId="9">'[3]DCF old'!#REF!</definedName>
    <definedName name="svaps" localSheetId="2">'[3]DCF old'!#REF!</definedName>
    <definedName name="svaps" localSheetId="29">'[3]DCF old'!#REF!</definedName>
    <definedName name="svaps">'[3]DCF old'!#REF!</definedName>
    <definedName name="SVASolver" localSheetId="4">#REF!</definedName>
    <definedName name="SVASolver" localSheetId="16">#REF!</definedName>
    <definedName name="SVASolver" localSheetId="23">#REF!</definedName>
    <definedName name="SVASolver" localSheetId="5">#REF!</definedName>
    <definedName name="SVASolver" localSheetId="26">#REF!</definedName>
    <definedName name="SVASolver" localSheetId="9">#REF!</definedName>
    <definedName name="SVASolver" localSheetId="2">#REF!</definedName>
    <definedName name="SVASolver" localSheetId="29">#REF!</definedName>
    <definedName name="SVASolver">#REF!</definedName>
    <definedName name="Sweden" localSheetId="4">#REF!</definedName>
    <definedName name="Sweden" localSheetId="16">#REF!</definedName>
    <definedName name="Sweden" localSheetId="23">#REF!</definedName>
    <definedName name="Sweden" localSheetId="5">#REF!</definedName>
    <definedName name="Sweden" localSheetId="26">#REF!</definedName>
    <definedName name="Sweden" localSheetId="9">#REF!</definedName>
    <definedName name="Sweden" localSheetId="2">#REF!</definedName>
    <definedName name="Sweden" localSheetId="29">#REF!</definedName>
    <definedName name="Sweden">#REF!</definedName>
    <definedName name="Sweden_w" localSheetId="4">#REF!</definedName>
    <definedName name="Sweden_w" localSheetId="16">#REF!</definedName>
    <definedName name="Sweden_w" localSheetId="23">#REF!</definedName>
    <definedName name="Sweden_w" localSheetId="5">#REF!</definedName>
    <definedName name="Sweden_w" localSheetId="26">#REF!</definedName>
    <definedName name="Sweden_w" localSheetId="9">#REF!</definedName>
    <definedName name="Sweden_w" localSheetId="2">#REF!</definedName>
    <definedName name="Sweden_w" localSheetId="29">#REF!</definedName>
    <definedName name="Sweden_w">#REF!</definedName>
    <definedName name="syss_kap" localSheetId="4">'[3]DCF old'!#REF!</definedName>
    <definedName name="syss_kap" localSheetId="16">'[3]DCF old'!#REF!</definedName>
    <definedName name="syss_kap" localSheetId="23">'[3]DCF old'!#REF!</definedName>
    <definedName name="syss_kap" localSheetId="5">'[3]DCF old'!#REF!</definedName>
    <definedName name="syss_kap" localSheetId="26">'[3]DCF old'!#REF!</definedName>
    <definedName name="syss_kap" localSheetId="9">'[3]DCF old'!#REF!</definedName>
    <definedName name="syss_kap" localSheetId="2">'[3]DCF old'!#REF!</definedName>
    <definedName name="syss_kap" localSheetId="29">'[3]DCF old'!#REF!</definedName>
    <definedName name="syss_kap">'[3]DCF old'!#REF!</definedName>
    <definedName name="t" localSheetId="4">#REF!</definedName>
    <definedName name="t" localSheetId="16">#REF!</definedName>
    <definedName name="t" localSheetId="23">#REF!</definedName>
    <definedName name="t" localSheetId="5">#REF!</definedName>
    <definedName name="t" localSheetId="26">#REF!</definedName>
    <definedName name="t" localSheetId="9">#REF!</definedName>
    <definedName name="t" localSheetId="2">#REF!</definedName>
    <definedName name="t" localSheetId="29">#REF!</definedName>
    <definedName name="t">#REF!</definedName>
    <definedName name="Tabell_A_USD" localSheetId="4">'[11]A table'!#REF!</definedName>
    <definedName name="Tabell_A_USD" localSheetId="16">'[11]A table'!#REF!</definedName>
    <definedName name="Tabell_A_USD" localSheetId="23">'[11]A table'!#REF!</definedName>
    <definedName name="Tabell_A_USD" localSheetId="5">'[11]A table'!#REF!</definedName>
    <definedName name="Tabell_A_USD" localSheetId="26">'[11]A table'!#REF!</definedName>
    <definedName name="Tabell_A_USD" localSheetId="9">'[11]A table'!#REF!</definedName>
    <definedName name="Tabell_A_USD" localSheetId="2">'[11]A table'!#REF!</definedName>
    <definedName name="Tabell_A_USD" localSheetId="29">'[11]A table'!#REF!</definedName>
    <definedName name="Tabell_A_USD">'[11]A table'!#REF!</definedName>
    <definedName name="Tabell_C_Eng" localSheetId="4">'[11]A table'!#REF!</definedName>
    <definedName name="Tabell_C_Eng" localSheetId="16">'[11]A table'!#REF!</definedName>
    <definedName name="Tabell_C_Eng" localSheetId="23">'[11]A table'!#REF!</definedName>
    <definedName name="Tabell_C_Eng" localSheetId="5">'[11]A table'!#REF!</definedName>
    <definedName name="Tabell_C_Eng" localSheetId="26">'[11]A table'!#REF!</definedName>
    <definedName name="Tabell_C_Eng" localSheetId="9">'[11]A table'!#REF!</definedName>
    <definedName name="Tabell_C_Eng" localSheetId="2">'[11]A table'!#REF!</definedName>
    <definedName name="Tabell_C_Eng" localSheetId="29">'[11]A table'!#REF!</definedName>
    <definedName name="Tabell_C_Eng">'[11]A table'!#REF!</definedName>
    <definedName name="table1" localSheetId="4">#REF!</definedName>
    <definedName name="table1" localSheetId="16">#REF!</definedName>
    <definedName name="table1" localSheetId="23">#REF!</definedName>
    <definedName name="table1" localSheetId="5">#REF!</definedName>
    <definedName name="table1" localSheetId="26">#REF!</definedName>
    <definedName name="table1" localSheetId="9">#REF!</definedName>
    <definedName name="table1" localSheetId="2">#REF!</definedName>
    <definedName name="table1" localSheetId="29">#REF!</definedName>
    <definedName name="table1">#REF!</definedName>
    <definedName name="tablea" localSheetId="4">#REF!</definedName>
    <definedName name="tablea" localSheetId="16">#REF!</definedName>
    <definedName name="tablea" localSheetId="23">#REF!</definedName>
    <definedName name="tablea" localSheetId="5">#REF!</definedName>
    <definedName name="tablea" localSheetId="26">#REF!</definedName>
    <definedName name="tablea" localSheetId="9">#REF!</definedName>
    <definedName name="tablea" localSheetId="2">#REF!</definedName>
    <definedName name="tablea" localSheetId="29">#REF!</definedName>
    <definedName name="tablea">#REF!</definedName>
    <definedName name="tablec" localSheetId="4">#REF!</definedName>
    <definedName name="tablec" localSheetId="16">#REF!</definedName>
    <definedName name="tablec" localSheetId="23">#REF!</definedName>
    <definedName name="tablec" localSheetId="5">#REF!</definedName>
    <definedName name="tablec" localSheetId="26">#REF!</definedName>
    <definedName name="tablec" localSheetId="9">#REF!</definedName>
    <definedName name="tablec" localSheetId="2">#REF!</definedName>
    <definedName name="tablec" localSheetId="29">#REF!</definedName>
    <definedName name="tablec">#REF!</definedName>
    <definedName name="Tangible_Assets" localSheetId="4">#REF!</definedName>
    <definedName name="Tangible_Assets" localSheetId="16">#REF!</definedName>
    <definedName name="Tangible_Assets" localSheetId="23">#REF!</definedName>
    <definedName name="Tangible_Assets" localSheetId="5">#REF!</definedName>
    <definedName name="Tangible_Assets" localSheetId="26">#REF!</definedName>
    <definedName name="Tangible_Assets" localSheetId="9">#REF!</definedName>
    <definedName name="Tangible_Assets" localSheetId="2">#REF!</definedName>
    <definedName name="Tangible_Assets" localSheetId="29">#REF!</definedName>
    <definedName name="Tangible_Assets">#REF!</definedName>
    <definedName name="Target_debt_to_capital">[8]Forecasts_VDF!$E$72:$L$72</definedName>
    <definedName name="Target_Price" localSheetId="4">#REF!</definedName>
    <definedName name="Target_Price" localSheetId="16">#REF!</definedName>
    <definedName name="Target_Price" localSheetId="23">#REF!</definedName>
    <definedName name="Target_Price" localSheetId="5">#REF!</definedName>
    <definedName name="Target_Price" localSheetId="26">#REF!</definedName>
    <definedName name="Target_Price" localSheetId="9">#REF!</definedName>
    <definedName name="Target_Price" localSheetId="2">#REF!</definedName>
    <definedName name="Target_Price" localSheetId="29">#REF!</definedName>
    <definedName name="Target_Price">#REF!</definedName>
    <definedName name="tas_00" localSheetId="4">#REF!</definedName>
    <definedName name="tas_00" localSheetId="16">#REF!</definedName>
    <definedName name="tas_00" localSheetId="23">#REF!</definedName>
    <definedName name="tas_00" localSheetId="5">#REF!</definedName>
    <definedName name="tas_00" localSheetId="26">#REF!</definedName>
    <definedName name="tas_00" localSheetId="9">#REF!</definedName>
    <definedName name="tas_00" localSheetId="2">#REF!</definedName>
    <definedName name="tas_00" localSheetId="29">#REF!</definedName>
    <definedName name="tas_00">#REF!</definedName>
    <definedName name="tas_01" localSheetId="4">#REF!</definedName>
    <definedName name="tas_01" localSheetId="16">#REF!</definedName>
    <definedName name="tas_01" localSheetId="23">#REF!</definedName>
    <definedName name="tas_01" localSheetId="5">#REF!</definedName>
    <definedName name="tas_01" localSheetId="26">#REF!</definedName>
    <definedName name="tas_01" localSheetId="9">#REF!</definedName>
    <definedName name="tas_01" localSheetId="2">#REF!</definedName>
    <definedName name="tas_01" localSheetId="29">#REF!</definedName>
    <definedName name="tas_01">#REF!</definedName>
    <definedName name="tas_02" localSheetId="4">#REF!</definedName>
    <definedName name="tas_02" localSheetId="16">#REF!</definedName>
    <definedName name="tas_02" localSheetId="23">#REF!</definedName>
    <definedName name="tas_02" localSheetId="5">#REF!</definedName>
    <definedName name="tas_02" localSheetId="26">#REF!</definedName>
    <definedName name="tas_02" localSheetId="9">#REF!</definedName>
    <definedName name="tas_02" localSheetId="2">#REF!</definedName>
    <definedName name="tas_02" localSheetId="29">#REF!</definedName>
    <definedName name="tas_02">#REF!</definedName>
    <definedName name="tas_99" localSheetId="4">#REF!</definedName>
    <definedName name="tas_99" localSheetId="16">#REF!</definedName>
    <definedName name="tas_99" localSheetId="23">#REF!</definedName>
    <definedName name="tas_99" localSheetId="5">#REF!</definedName>
    <definedName name="tas_99" localSheetId="26">#REF!</definedName>
    <definedName name="tas_99" localSheetId="9">#REF!</definedName>
    <definedName name="tas_99" localSheetId="2">#REF!</definedName>
    <definedName name="tas_99" localSheetId="29">#REF!</definedName>
    <definedName name="tas_99">#REF!</definedName>
    <definedName name="tas_av00" localSheetId="4">#REF!</definedName>
    <definedName name="tas_av00" localSheetId="16">#REF!</definedName>
    <definedName name="tas_av00" localSheetId="23">#REF!</definedName>
    <definedName name="tas_av00" localSheetId="5">#REF!</definedName>
    <definedName name="tas_av00" localSheetId="26">#REF!</definedName>
    <definedName name="tas_av00" localSheetId="9">#REF!</definedName>
    <definedName name="tas_av00" localSheetId="2">#REF!</definedName>
    <definedName name="tas_av00" localSheetId="29">#REF!</definedName>
    <definedName name="tas_av00">#REF!</definedName>
    <definedName name="tas_av01" localSheetId="4">#REF!</definedName>
    <definedName name="tas_av01" localSheetId="16">#REF!</definedName>
    <definedName name="tas_av01" localSheetId="23">#REF!</definedName>
    <definedName name="tas_av01" localSheetId="5">#REF!</definedName>
    <definedName name="tas_av01" localSheetId="26">#REF!</definedName>
    <definedName name="tas_av01" localSheetId="9">#REF!</definedName>
    <definedName name="tas_av01" localSheetId="2">#REF!</definedName>
    <definedName name="tas_av01" localSheetId="29">#REF!</definedName>
    <definedName name="tas_av01">#REF!</definedName>
    <definedName name="tas_av02" localSheetId="4">#REF!</definedName>
    <definedName name="tas_av02" localSheetId="16">#REF!</definedName>
    <definedName name="tas_av02" localSheetId="23">#REF!</definedName>
    <definedName name="tas_av02" localSheetId="5">#REF!</definedName>
    <definedName name="tas_av02" localSheetId="26">#REF!</definedName>
    <definedName name="tas_av02" localSheetId="9">#REF!</definedName>
    <definedName name="tas_av02" localSheetId="2">#REF!</definedName>
    <definedName name="tas_av02" localSheetId="29">#REF!</definedName>
    <definedName name="tas_av02">#REF!</definedName>
    <definedName name="tas_av99" localSheetId="4">#REF!</definedName>
    <definedName name="tas_av99" localSheetId="16">#REF!</definedName>
    <definedName name="tas_av99" localSheetId="23">#REF!</definedName>
    <definedName name="tas_av99" localSheetId="5">#REF!</definedName>
    <definedName name="tas_av99" localSheetId="26">#REF!</definedName>
    <definedName name="tas_av99" localSheetId="9">#REF!</definedName>
    <definedName name="tas_av99" localSheetId="2">#REF!</definedName>
    <definedName name="tas_av99" localSheetId="29">#REF!</definedName>
    <definedName name="tas_av99">#REF!</definedName>
    <definedName name="tas_s00" localSheetId="4">#REF!</definedName>
    <definedName name="tas_s00" localSheetId="16">#REF!</definedName>
    <definedName name="tas_s00" localSheetId="23">#REF!</definedName>
    <definedName name="tas_s00" localSheetId="5">#REF!</definedName>
    <definedName name="tas_s00" localSheetId="26">#REF!</definedName>
    <definedName name="tas_s00" localSheetId="9">#REF!</definedName>
    <definedName name="tas_s00" localSheetId="2">#REF!</definedName>
    <definedName name="tas_s00" localSheetId="29">#REF!</definedName>
    <definedName name="tas_s00">#REF!</definedName>
    <definedName name="tas_s01" localSheetId="4">#REF!</definedName>
    <definedName name="tas_s01" localSheetId="16">#REF!</definedName>
    <definedName name="tas_s01" localSheetId="23">#REF!</definedName>
    <definedName name="tas_s01" localSheetId="5">#REF!</definedName>
    <definedName name="tas_s01" localSheetId="26">#REF!</definedName>
    <definedName name="tas_s01" localSheetId="9">#REF!</definedName>
    <definedName name="tas_s01" localSheetId="2">#REF!</definedName>
    <definedName name="tas_s01" localSheetId="29">#REF!</definedName>
    <definedName name="tas_s01">#REF!</definedName>
    <definedName name="tas_s02" localSheetId="4">#REF!</definedName>
    <definedName name="tas_s02" localSheetId="16">#REF!</definedName>
    <definedName name="tas_s02" localSheetId="23">#REF!</definedName>
    <definedName name="tas_s02" localSheetId="5">#REF!</definedName>
    <definedName name="tas_s02" localSheetId="26">#REF!</definedName>
    <definedName name="tas_s02" localSheetId="9">#REF!</definedName>
    <definedName name="tas_s02" localSheetId="2">#REF!</definedName>
    <definedName name="tas_s02" localSheetId="29">#REF!</definedName>
    <definedName name="tas_s02">#REF!</definedName>
    <definedName name="tas_s99" localSheetId="4">#REF!</definedName>
    <definedName name="tas_s99" localSheetId="16">#REF!</definedName>
    <definedName name="tas_s99" localSheetId="23">#REF!</definedName>
    <definedName name="tas_s99" localSheetId="5">#REF!</definedName>
    <definedName name="tas_s99" localSheetId="26">#REF!</definedName>
    <definedName name="tas_s99" localSheetId="9">#REF!</definedName>
    <definedName name="tas_s99" localSheetId="2">#REF!</definedName>
    <definedName name="tas_s99" localSheetId="29">#REF!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6">[8]WACC_VDF!#REF!</definedName>
    <definedName name="Tax_rate_for_WACC" localSheetId="23">[8]WACC_VDF!#REF!</definedName>
    <definedName name="Tax_rate_for_WACC" localSheetId="5">[8]WACC_VDF!#REF!</definedName>
    <definedName name="Tax_rate_for_WACC" localSheetId="26">[8]WACC_VDF!#REF!</definedName>
    <definedName name="Tax_rate_for_WACC" localSheetId="9">[8]WACC_VDF!#REF!</definedName>
    <definedName name="Tax_rate_for_WACC" localSheetId="2">[8]WACC_VDF!#REF!</definedName>
    <definedName name="Tax_rate_for_WACC" localSheetId="29">[8]WACC_VDF!#REF!</definedName>
    <definedName name="Tax_rate_for_WACC">[8]WACC_VDF!#REF!</definedName>
    <definedName name="Tax_Shield_Tax_Rate">[8]NOPAT_VDF!$A$33</definedName>
    <definedName name="Taxes_deferred" localSheetId="4">#REF!</definedName>
    <definedName name="Taxes_deferred" localSheetId="16">#REF!</definedName>
    <definedName name="Taxes_deferred" localSheetId="23">#REF!</definedName>
    <definedName name="Taxes_deferred" localSheetId="5">#REF!</definedName>
    <definedName name="Taxes_deferred" localSheetId="26">#REF!</definedName>
    <definedName name="Taxes_deferred" localSheetId="9">#REF!</definedName>
    <definedName name="Taxes_deferred" localSheetId="2">#REF!</definedName>
    <definedName name="Taxes_deferred" localSheetId="29">#REF!</definedName>
    <definedName name="Taxes_deferred">#REF!</definedName>
    <definedName name="Taxes_paid" localSheetId="4">#REF!</definedName>
    <definedName name="Taxes_paid" localSheetId="16">#REF!</definedName>
    <definedName name="Taxes_paid" localSheetId="23">#REF!</definedName>
    <definedName name="Taxes_paid" localSheetId="5">#REF!</definedName>
    <definedName name="Taxes_paid" localSheetId="26">#REF!</definedName>
    <definedName name="Taxes_paid" localSheetId="9">#REF!</definedName>
    <definedName name="Taxes_paid" localSheetId="2">#REF!</definedName>
    <definedName name="Taxes_paid" localSheetId="29">#REF!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6">#REF!</definedName>
    <definedName name="TEST" localSheetId="23">#REF!</definedName>
    <definedName name="TEST" localSheetId="5">#REF!</definedName>
    <definedName name="TEST" localSheetId="26">#REF!</definedName>
    <definedName name="TEST" localSheetId="9">#REF!</definedName>
    <definedName name="TEST" localSheetId="2">#REF!</definedName>
    <definedName name="TEST" localSheetId="29">#REF!</definedName>
    <definedName name="TEST">#REF!</definedName>
    <definedName name="textToday" localSheetId="4">#REF!</definedName>
    <definedName name="textToday" localSheetId="16">#REF!</definedName>
    <definedName name="textToday" localSheetId="23">#REF!</definedName>
    <definedName name="textToday" localSheetId="5">#REF!</definedName>
    <definedName name="textToday" localSheetId="26">#REF!</definedName>
    <definedName name="textToday" localSheetId="9">#REF!</definedName>
    <definedName name="textToday" localSheetId="2">#REF!</definedName>
    <definedName name="textToday" localSheetId="29">#REF!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6">#REF!</definedName>
    <definedName name="ticker" localSheetId="23">#REF!</definedName>
    <definedName name="ticker" localSheetId="5">#REF!</definedName>
    <definedName name="ticker" localSheetId="26">#REF!</definedName>
    <definedName name="ticker" localSheetId="9">#REF!</definedName>
    <definedName name="ticker" localSheetId="2">#REF!</definedName>
    <definedName name="ticker" localSheetId="29">#REF!</definedName>
    <definedName name="ticker">#REF!</definedName>
    <definedName name="tot">'[3]DCF old'!$C$54:$C$61</definedName>
    <definedName name="tot_airline_revenue_1985" localSheetId="4">[15]Global!#REF!</definedName>
    <definedName name="tot_airline_revenue_1985" localSheetId="16">[15]Global!#REF!</definedName>
    <definedName name="tot_airline_revenue_1985" localSheetId="23">[15]Global!#REF!</definedName>
    <definedName name="tot_airline_revenue_1985" localSheetId="5">[15]Global!#REF!</definedName>
    <definedName name="tot_airline_revenue_1985" localSheetId="26">[15]Global!#REF!</definedName>
    <definedName name="tot_airline_revenue_1985" localSheetId="9">[15]Global!#REF!</definedName>
    <definedName name="tot_airline_revenue_1985" localSheetId="2">[15]Global!#REF!</definedName>
    <definedName name="tot_airline_revenue_1985" localSheetId="29">[15]Global!#REF!</definedName>
    <definedName name="tot_airline_revenue_1985">[15]Global!#REF!</definedName>
    <definedName name="tot_airline_revenue_1986" localSheetId="4">[15]Global!#REF!</definedName>
    <definedName name="tot_airline_revenue_1986" localSheetId="16">[15]Global!#REF!</definedName>
    <definedName name="tot_airline_revenue_1986" localSheetId="23">[15]Global!#REF!</definedName>
    <definedName name="tot_airline_revenue_1986" localSheetId="5">[15]Global!#REF!</definedName>
    <definedName name="tot_airline_revenue_1986" localSheetId="26">[15]Global!#REF!</definedName>
    <definedName name="tot_airline_revenue_1986" localSheetId="9">[15]Global!#REF!</definedName>
    <definedName name="tot_airline_revenue_1986" localSheetId="2">[15]Global!#REF!</definedName>
    <definedName name="tot_airline_revenue_1986" localSheetId="29">[15]Global!#REF!</definedName>
    <definedName name="tot_airline_revenue_1986">[15]Global!#REF!</definedName>
    <definedName name="tot_airline_revenue_1987" localSheetId="4">[15]Global!#REF!</definedName>
    <definedName name="tot_airline_revenue_1987" localSheetId="16">[15]Global!#REF!</definedName>
    <definedName name="tot_airline_revenue_1987" localSheetId="23">[15]Global!#REF!</definedName>
    <definedName name="tot_airline_revenue_1987" localSheetId="5">[15]Global!#REF!</definedName>
    <definedName name="tot_airline_revenue_1987" localSheetId="26">[15]Global!#REF!</definedName>
    <definedName name="tot_airline_revenue_1987" localSheetId="9">[15]Global!#REF!</definedName>
    <definedName name="tot_airline_revenue_1987" localSheetId="2">[15]Global!#REF!</definedName>
    <definedName name="tot_airline_revenue_1987" localSheetId="29">[15]Global!#REF!</definedName>
    <definedName name="tot_airline_revenue_1987">[15]Global!#REF!</definedName>
    <definedName name="tot_airline_revenue_1988" localSheetId="4">[15]Global!#REF!</definedName>
    <definedName name="tot_airline_revenue_1988" localSheetId="16">[15]Global!#REF!</definedName>
    <definedName name="tot_airline_revenue_1988" localSheetId="23">[15]Global!#REF!</definedName>
    <definedName name="tot_airline_revenue_1988" localSheetId="5">[15]Global!#REF!</definedName>
    <definedName name="tot_airline_revenue_1988" localSheetId="26">[15]Global!#REF!</definedName>
    <definedName name="tot_airline_revenue_1988" localSheetId="9">[15]Global!#REF!</definedName>
    <definedName name="tot_airline_revenue_1988" localSheetId="2">[15]Global!#REF!</definedName>
    <definedName name="tot_airline_revenue_1988" localSheetId="29">[15]Global!#REF!</definedName>
    <definedName name="tot_airline_revenue_1988">[15]Global!#REF!</definedName>
    <definedName name="tot_airline_revenue_1989" localSheetId="4">[15]Global!#REF!</definedName>
    <definedName name="tot_airline_revenue_1989" localSheetId="16">[15]Global!#REF!</definedName>
    <definedName name="tot_airline_revenue_1989" localSheetId="23">[15]Global!#REF!</definedName>
    <definedName name="tot_airline_revenue_1989" localSheetId="5">[15]Global!#REF!</definedName>
    <definedName name="tot_airline_revenue_1989" localSheetId="26">[15]Global!#REF!</definedName>
    <definedName name="tot_airline_revenue_1989" localSheetId="9">[15]Global!#REF!</definedName>
    <definedName name="tot_airline_revenue_1989" localSheetId="2">[15]Global!#REF!</definedName>
    <definedName name="tot_airline_revenue_1989" localSheetId="29">[15]Global!#REF!</definedName>
    <definedName name="tot_airline_revenue_1989">[15]Global!#REF!</definedName>
    <definedName name="tot_airline_revenue_1990" localSheetId="4">[15]Global!#REF!</definedName>
    <definedName name="tot_airline_revenue_1990" localSheetId="16">[15]Global!#REF!</definedName>
    <definedName name="tot_airline_revenue_1990" localSheetId="23">[15]Global!#REF!</definedName>
    <definedName name="tot_airline_revenue_1990" localSheetId="5">[15]Global!#REF!</definedName>
    <definedName name="tot_airline_revenue_1990" localSheetId="26">[15]Global!#REF!</definedName>
    <definedName name="tot_airline_revenue_1990" localSheetId="9">[15]Global!#REF!</definedName>
    <definedName name="tot_airline_revenue_1990" localSheetId="2">[15]Global!#REF!</definedName>
    <definedName name="tot_airline_revenue_1990" localSheetId="29">[15]Global!#REF!</definedName>
    <definedName name="tot_airline_revenue_1990">[15]Global!#REF!</definedName>
    <definedName name="tot_airline_revenue_1991" localSheetId="4">[15]Global!#REF!</definedName>
    <definedName name="tot_airline_revenue_1991" localSheetId="16">[15]Global!#REF!</definedName>
    <definedName name="tot_airline_revenue_1991" localSheetId="23">[15]Global!#REF!</definedName>
    <definedName name="tot_airline_revenue_1991" localSheetId="5">[15]Global!#REF!</definedName>
    <definedName name="tot_airline_revenue_1991" localSheetId="26">[15]Global!#REF!</definedName>
    <definedName name="tot_airline_revenue_1991" localSheetId="9">[15]Global!#REF!</definedName>
    <definedName name="tot_airline_revenue_1991" localSheetId="2">[15]Global!#REF!</definedName>
    <definedName name="tot_airline_revenue_1991" localSheetId="29">[15]Global!#REF!</definedName>
    <definedName name="tot_airline_revenue_1991">[15]Global!#REF!</definedName>
    <definedName name="tot_airline_revenue_1992" localSheetId="4">[15]Global!#REF!</definedName>
    <definedName name="tot_airline_revenue_1992" localSheetId="16">[15]Global!#REF!</definedName>
    <definedName name="tot_airline_revenue_1992" localSheetId="23">[15]Global!#REF!</definedName>
    <definedName name="tot_airline_revenue_1992" localSheetId="5">[15]Global!#REF!</definedName>
    <definedName name="tot_airline_revenue_1992" localSheetId="26">[15]Global!#REF!</definedName>
    <definedName name="tot_airline_revenue_1992" localSheetId="9">[15]Global!#REF!</definedName>
    <definedName name="tot_airline_revenue_1992" localSheetId="2">[15]Global!#REF!</definedName>
    <definedName name="tot_airline_revenue_1992" localSheetId="29">[15]Global!#REF!</definedName>
    <definedName name="tot_airline_revenue_1992">[15]Global!#REF!</definedName>
    <definedName name="tot_airline_revenue_1993" localSheetId="4">[15]Global!#REF!</definedName>
    <definedName name="tot_airline_revenue_1993" localSheetId="16">[15]Global!#REF!</definedName>
    <definedName name="tot_airline_revenue_1993" localSheetId="23">[15]Global!#REF!</definedName>
    <definedName name="tot_airline_revenue_1993" localSheetId="5">[15]Global!#REF!</definedName>
    <definedName name="tot_airline_revenue_1993" localSheetId="26">[15]Global!#REF!</definedName>
    <definedName name="tot_airline_revenue_1993" localSheetId="9">[15]Global!#REF!</definedName>
    <definedName name="tot_airline_revenue_1993" localSheetId="2">[15]Global!#REF!</definedName>
    <definedName name="tot_airline_revenue_1993" localSheetId="29">[15]Global!#REF!</definedName>
    <definedName name="tot_airline_revenue_1993">[15]Global!#REF!</definedName>
    <definedName name="tot_airline_revenue_1994" localSheetId="4">[15]Global!#REF!</definedName>
    <definedName name="tot_airline_revenue_1994" localSheetId="16">[15]Global!#REF!</definedName>
    <definedName name="tot_airline_revenue_1994" localSheetId="23">[15]Global!#REF!</definedName>
    <definedName name="tot_airline_revenue_1994" localSheetId="5">[15]Global!#REF!</definedName>
    <definedName name="tot_airline_revenue_1994" localSheetId="26">[15]Global!#REF!</definedName>
    <definedName name="tot_airline_revenue_1994" localSheetId="9">[15]Global!#REF!</definedName>
    <definedName name="tot_airline_revenue_1994" localSheetId="2">[15]Global!#REF!</definedName>
    <definedName name="tot_airline_revenue_1994" localSheetId="29">[15]Global!#REF!</definedName>
    <definedName name="tot_airline_revenue_1994">[15]Global!#REF!</definedName>
    <definedName name="tot_airline_revenue_1995" localSheetId="4">[15]Global!#REF!</definedName>
    <definedName name="tot_airline_revenue_1995" localSheetId="16">[15]Global!#REF!</definedName>
    <definedName name="tot_airline_revenue_1995" localSheetId="23">[15]Global!#REF!</definedName>
    <definedName name="tot_airline_revenue_1995" localSheetId="5">[15]Global!#REF!</definedName>
    <definedName name="tot_airline_revenue_1995" localSheetId="26">[15]Global!#REF!</definedName>
    <definedName name="tot_airline_revenue_1995" localSheetId="9">[15]Global!#REF!</definedName>
    <definedName name="tot_airline_revenue_1995" localSheetId="2">[15]Global!#REF!</definedName>
    <definedName name="tot_airline_revenue_1995" localSheetId="29">[15]Global!#REF!</definedName>
    <definedName name="tot_airline_revenue_1995">[15]Global!#REF!</definedName>
    <definedName name="tot_airline_revenue_1996" localSheetId="4">[15]Global!#REF!</definedName>
    <definedName name="tot_airline_revenue_1996" localSheetId="16">[15]Global!#REF!</definedName>
    <definedName name="tot_airline_revenue_1996" localSheetId="23">[15]Global!#REF!</definedName>
    <definedName name="tot_airline_revenue_1996" localSheetId="5">[15]Global!#REF!</definedName>
    <definedName name="tot_airline_revenue_1996" localSheetId="26">[15]Global!#REF!</definedName>
    <definedName name="tot_airline_revenue_1996" localSheetId="9">[15]Global!#REF!</definedName>
    <definedName name="tot_airline_revenue_1996" localSheetId="2">[15]Global!#REF!</definedName>
    <definedName name="tot_airline_revenue_1996" localSheetId="29">[15]Global!#REF!</definedName>
    <definedName name="tot_airline_revenue_1996">[15]Global!#REF!</definedName>
    <definedName name="tot_airline_revenue_1997" localSheetId="4">[15]Global!#REF!</definedName>
    <definedName name="tot_airline_revenue_1997" localSheetId="16">[15]Global!#REF!</definedName>
    <definedName name="tot_airline_revenue_1997" localSheetId="23">[15]Global!#REF!</definedName>
    <definedName name="tot_airline_revenue_1997" localSheetId="5">[15]Global!#REF!</definedName>
    <definedName name="tot_airline_revenue_1997" localSheetId="26">[15]Global!#REF!</definedName>
    <definedName name="tot_airline_revenue_1997" localSheetId="9">[15]Global!#REF!</definedName>
    <definedName name="tot_airline_revenue_1997" localSheetId="2">[15]Global!#REF!</definedName>
    <definedName name="tot_airline_revenue_1997" localSheetId="29">[15]Global!#REF!</definedName>
    <definedName name="tot_airline_revenue_1997">[15]Global!#REF!</definedName>
    <definedName name="tot_airline_revenue_1998" localSheetId="4">[15]Global!#REF!</definedName>
    <definedName name="tot_airline_revenue_1998" localSheetId="16">[15]Global!#REF!</definedName>
    <definedName name="tot_airline_revenue_1998" localSheetId="23">[15]Global!#REF!</definedName>
    <definedName name="tot_airline_revenue_1998" localSheetId="5">[15]Global!#REF!</definedName>
    <definedName name="tot_airline_revenue_1998" localSheetId="26">[15]Global!#REF!</definedName>
    <definedName name="tot_airline_revenue_1998" localSheetId="9">[15]Global!#REF!</definedName>
    <definedName name="tot_airline_revenue_1998" localSheetId="2">[15]Global!#REF!</definedName>
    <definedName name="tot_airline_revenue_1998" localSheetId="29">[15]Global!#REF!</definedName>
    <definedName name="tot_airline_revenue_1998">[15]Global!#REF!</definedName>
    <definedName name="tot_airline_revenue_1999" localSheetId="4">[15]Global!#REF!</definedName>
    <definedName name="tot_airline_revenue_1999" localSheetId="16">[15]Global!#REF!</definedName>
    <definedName name="tot_airline_revenue_1999" localSheetId="23">[15]Global!#REF!</definedName>
    <definedName name="tot_airline_revenue_1999" localSheetId="5">[15]Global!#REF!</definedName>
    <definedName name="tot_airline_revenue_1999" localSheetId="26">[15]Global!#REF!</definedName>
    <definedName name="tot_airline_revenue_1999" localSheetId="9">[15]Global!#REF!</definedName>
    <definedName name="tot_airline_revenue_1999" localSheetId="2">[15]Global!#REF!</definedName>
    <definedName name="tot_airline_revenue_1999" localSheetId="29">[15]Global!#REF!</definedName>
    <definedName name="tot_airline_revenue_1999">[15]Global!#REF!</definedName>
    <definedName name="tot_airline_revenue_2000" localSheetId="4">[15]Global!#REF!</definedName>
    <definedName name="tot_airline_revenue_2000" localSheetId="16">[15]Global!#REF!</definedName>
    <definedName name="tot_airline_revenue_2000" localSheetId="23">[15]Global!#REF!</definedName>
    <definedName name="tot_airline_revenue_2000" localSheetId="5">[15]Global!#REF!</definedName>
    <definedName name="tot_airline_revenue_2000" localSheetId="26">[15]Global!#REF!</definedName>
    <definedName name="tot_airline_revenue_2000" localSheetId="9">[15]Global!#REF!</definedName>
    <definedName name="tot_airline_revenue_2000" localSheetId="2">[15]Global!#REF!</definedName>
    <definedName name="tot_airline_revenue_2000" localSheetId="29">[15]Global!#REF!</definedName>
    <definedName name="tot_airline_revenue_2000">[15]Global!#REF!</definedName>
    <definedName name="tot_airline_revenue_2001" localSheetId="4">[15]Global!#REF!</definedName>
    <definedName name="tot_airline_revenue_2001" localSheetId="16">[15]Global!#REF!</definedName>
    <definedName name="tot_airline_revenue_2001" localSheetId="23">[15]Global!#REF!</definedName>
    <definedName name="tot_airline_revenue_2001" localSheetId="5">[15]Global!#REF!</definedName>
    <definedName name="tot_airline_revenue_2001" localSheetId="26">[15]Global!#REF!</definedName>
    <definedName name="tot_airline_revenue_2001" localSheetId="9">[15]Global!#REF!</definedName>
    <definedName name="tot_airline_revenue_2001" localSheetId="2">[15]Global!#REF!</definedName>
    <definedName name="tot_airline_revenue_2001" localSheetId="29">[15]Global!#REF!</definedName>
    <definedName name="tot_airline_revenue_2001">[15]Global!#REF!</definedName>
    <definedName name="tot_airline_revenue_2002" localSheetId="4">[15]Global!#REF!</definedName>
    <definedName name="tot_airline_revenue_2002" localSheetId="16">[15]Global!#REF!</definedName>
    <definedName name="tot_airline_revenue_2002" localSheetId="23">[15]Global!#REF!</definedName>
    <definedName name="tot_airline_revenue_2002" localSheetId="5">[15]Global!#REF!</definedName>
    <definedName name="tot_airline_revenue_2002" localSheetId="26">[15]Global!#REF!</definedName>
    <definedName name="tot_airline_revenue_2002" localSheetId="9">[15]Global!#REF!</definedName>
    <definedName name="tot_airline_revenue_2002" localSheetId="2">[15]Global!#REF!</definedName>
    <definedName name="tot_airline_revenue_2002" localSheetId="29">[15]Global!#REF!</definedName>
    <definedName name="tot_airline_revenue_2002">[15]Global!#REF!</definedName>
    <definedName name="tot_airline_revenue_2003" localSheetId="4">[15]Global!#REF!</definedName>
    <definedName name="tot_airline_revenue_2003" localSheetId="16">[15]Global!#REF!</definedName>
    <definedName name="tot_airline_revenue_2003" localSheetId="23">[15]Global!#REF!</definedName>
    <definedName name="tot_airline_revenue_2003" localSheetId="5">[15]Global!#REF!</definedName>
    <definedName name="tot_airline_revenue_2003" localSheetId="26">[15]Global!#REF!</definedName>
    <definedName name="tot_airline_revenue_2003" localSheetId="9">[15]Global!#REF!</definedName>
    <definedName name="tot_airline_revenue_2003" localSheetId="2">[15]Global!#REF!</definedName>
    <definedName name="tot_airline_revenue_2003" localSheetId="29">[15]Global!#REF!</definedName>
    <definedName name="tot_airline_revenue_2003">[15]Global!#REF!</definedName>
    <definedName name="tot_airline_revenue_2004" localSheetId="4">[15]Global!#REF!</definedName>
    <definedName name="tot_airline_revenue_2004" localSheetId="16">[15]Global!#REF!</definedName>
    <definedName name="tot_airline_revenue_2004" localSheetId="23">[15]Global!#REF!</definedName>
    <definedName name="tot_airline_revenue_2004" localSheetId="5">[15]Global!#REF!</definedName>
    <definedName name="tot_airline_revenue_2004" localSheetId="26">[15]Global!#REF!</definedName>
    <definedName name="tot_airline_revenue_2004" localSheetId="9">[15]Global!#REF!</definedName>
    <definedName name="tot_airline_revenue_2004" localSheetId="2">[15]Global!#REF!</definedName>
    <definedName name="tot_airline_revenue_2004" localSheetId="29">[15]Global!#REF!</definedName>
    <definedName name="tot_airline_revenue_2004">[15]Global!#REF!</definedName>
    <definedName name="tot_airline_revenue_2005" localSheetId="4">[15]Global!#REF!</definedName>
    <definedName name="tot_airline_revenue_2005" localSheetId="16">[15]Global!#REF!</definedName>
    <definedName name="tot_airline_revenue_2005" localSheetId="23">[15]Global!#REF!</definedName>
    <definedName name="tot_airline_revenue_2005" localSheetId="5">[15]Global!#REF!</definedName>
    <definedName name="tot_airline_revenue_2005" localSheetId="26">[15]Global!#REF!</definedName>
    <definedName name="tot_airline_revenue_2005" localSheetId="9">[15]Global!#REF!</definedName>
    <definedName name="tot_airline_revenue_2005" localSheetId="2">[15]Global!#REF!</definedName>
    <definedName name="tot_airline_revenue_2005" localSheetId="29">[15]Global!#REF!</definedName>
    <definedName name="tot_airline_revenue_2005">[15]Global!#REF!</definedName>
    <definedName name="tot_airline_revenue_2006" localSheetId="4">[15]Global!#REF!</definedName>
    <definedName name="tot_airline_revenue_2006" localSheetId="16">[15]Global!#REF!</definedName>
    <definedName name="tot_airline_revenue_2006" localSheetId="23">[15]Global!#REF!</definedName>
    <definedName name="tot_airline_revenue_2006" localSheetId="5">[15]Global!#REF!</definedName>
    <definedName name="tot_airline_revenue_2006" localSheetId="26">[15]Global!#REF!</definedName>
    <definedName name="tot_airline_revenue_2006" localSheetId="9">[15]Global!#REF!</definedName>
    <definedName name="tot_airline_revenue_2006" localSheetId="2">[15]Global!#REF!</definedName>
    <definedName name="tot_airline_revenue_2006" localSheetId="29">[15]Global!#REF!</definedName>
    <definedName name="tot_airline_revenue_2006">[15]Global!#REF!</definedName>
    <definedName name="tot_airline_revenue_2007" localSheetId="4">[15]Global!#REF!</definedName>
    <definedName name="tot_airline_revenue_2007" localSheetId="16">[15]Global!#REF!</definedName>
    <definedName name="tot_airline_revenue_2007" localSheetId="23">[15]Global!#REF!</definedName>
    <definedName name="tot_airline_revenue_2007" localSheetId="5">[15]Global!#REF!</definedName>
    <definedName name="tot_airline_revenue_2007" localSheetId="26">[15]Global!#REF!</definedName>
    <definedName name="tot_airline_revenue_2007" localSheetId="9">[15]Global!#REF!</definedName>
    <definedName name="tot_airline_revenue_2007" localSheetId="2">[15]Global!#REF!</definedName>
    <definedName name="tot_airline_revenue_2007" localSheetId="29">[15]Global!#REF!</definedName>
    <definedName name="tot_airline_revenue_2007">[15]Global!#REF!</definedName>
    <definedName name="tot_airline_revenue_2008" localSheetId="4">[15]Global!#REF!</definedName>
    <definedName name="tot_airline_revenue_2008" localSheetId="16">[15]Global!#REF!</definedName>
    <definedName name="tot_airline_revenue_2008" localSheetId="23">[15]Global!#REF!</definedName>
    <definedName name="tot_airline_revenue_2008" localSheetId="5">[15]Global!#REF!</definedName>
    <definedName name="tot_airline_revenue_2008" localSheetId="26">[15]Global!#REF!</definedName>
    <definedName name="tot_airline_revenue_2008" localSheetId="9">[15]Global!#REF!</definedName>
    <definedName name="tot_airline_revenue_2008" localSheetId="2">[15]Global!#REF!</definedName>
    <definedName name="tot_airline_revenue_2008" localSheetId="29">[15]Global!#REF!</definedName>
    <definedName name="tot_airline_revenue_2008">[15]Global!#REF!</definedName>
    <definedName name="tot_airline_revenue_2009" localSheetId="4">[15]Global!#REF!</definedName>
    <definedName name="tot_airline_revenue_2009" localSheetId="16">[15]Global!#REF!</definedName>
    <definedName name="tot_airline_revenue_2009" localSheetId="23">[15]Global!#REF!</definedName>
    <definedName name="tot_airline_revenue_2009" localSheetId="5">[15]Global!#REF!</definedName>
    <definedName name="tot_airline_revenue_2009" localSheetId="26">[15]Global!#REF!</definedName>
    <definedName name="tot_airline_revenue_2009" localSheetId="9">[15]Global!#REF!</definedName>
    <definedName name="tot_airline_revenue_2009" localSheetId="2">[15]Global!#REF!</definedName>
    <definedName name="tot_airline_revenue_2009" localSheetId="29">[15]Global!#REF!</definedName>
    <definedName name="tot_airline_revenue_2009">[15]Global!#REF!</definedName>
    <definedName name="tot_airline_revenue_2010" localSheetId="4">[15]Global!#REF!</definedName>
    <definedName name="tot_airline_revenue_2010" localSheetId="16">[15]Global!#REF!</definedName>
    <definedName name="tot_airline_revenue_2010" localSheetId="23">[15]Global!#REF!</definedName>
    <definedName name="tot_airline_revenue_2010" localSheetId="5">[15]Global!#REF!</definedName>
    <definedName name="tot_airline_revenue_2010" localSheetId="26">[15]Global!#REF!</definedName>
    <definedName name="tot_airline_revenue_2010" localSheetId="9">[15]Global!#REF!</definedName>
    <definedName name="tot_airline_revenue_2010" localSheetId="2">[15]Global!#REF!</definedName>
    <definedName name="tot_airline_revenue_2010" localSheetId="29">[15]Global!#REF!</definedName>
    <definedName name="tot_airline_revenue_2010">[15]Global!#REF!</definedName>
    <definedName name="tot_airline_revenue_comm" localSheetId="4">[15]Global!#REF!</definedName>
    <definedName name="tot_airline_revenue_comm" localSheetId="16">[15]Global!#REF!</definedName>
    <definedName name="tot_airline_revenue_comm" localSheetId="23">[15]Global!#REF!</definedName>
    <definedName name="tot_airline_revenue_comm" localSheetId="5">[15]Global!#REF!</definedName>
    <definedName name="tot_airline_revenue_comm" localSheetId="26">[15]Global!#REF!</definedName>
    <definedName name="tot_airline_revenue_comm" localSheetId="9">[15]Global!#REF!</definedName>
    <definedName name="tot_airline_revenue_comm" localSheetId="2">[15]Global!#REF!</definedName>
    <definedName name="tot_airline_revenue_comm" localSheetId="29">[15]Global!#REF!</definedName>
    <definedName name="tot_airline_revenue_comm">[15]Global!#REF!</definedName>
    <definedName name="tot_as" localSheetId="4">'[3]DCF old'!#REF!</definedName>
    <definedName name="tot_as" localSheetId="16">'[3]DCF old'!#REF!</definedName>
    <definedName name="tot_as" localSheetId="23">'[3]DCF old'!#REF!</definedName>
    <definedName name="tot_as" localSheetId="5">'[3]DCF old'!#REF!</definedName>
    <definedName name="tot_as" localSheetId="26">'[3]DCF old'!#REF!</definedName>
    <definedName name="tot_as" localSheetId="9">'[3]DCF old'!#REF!</definedName>
    <definedName name="tot_as" localSheetId="2">'[3]DCF old'!#REF!</definedName>
    <definedName name="tot_as" localSheetId="29">'[3]DCF old'!#REF!</definedName>
    <definedName name="tot_as">'[3]DCF old'!#REF!</definedName>
    <definedName name="tot_bal" localSheetId="4">'[3]DCF old'!#REF!</definedName>
    <definedName name="tot_bal" localSheetId="16">'[3]DCF old'!#REF!</definedName>
    <definedName name="tot_bal" localSheetId="23">'[3]DCF old'!#REF!</definedName>
    <definedName name="tot_bal" localSheetId="5">'[3]DCF old'!#REF!</definedName>
    <definedName name="tot_bal" localSheetId="26">'[3]DCF old'!#REF!</definedName>
    <definedName name="tot_bal" localSheetId="9">'[3]DCF old'!#REF!</definedName>
    <definedName name="tot_bal" localSheetId="2">'[3]DCF old'!#REF!</definedName>
    <definedName name="tot_bal" localSheetId="29">'[3]DCF old'!#REF!</definedName>
    <definedName name="tot_bal">'[3]DCF old'!#REF!</definedName>
    <definedName name="tot_d" localSheetId="4">'[3]DCF old'!#REF!</definedName>
    <definedName name="tot_d" localSheetId="16">'[3]DCF old'!#REF!</definedName>
    <definedName name="tot_d" localSheetId="23">'[3]DCF old'!#REF!</definedName>
    <definedName name="tot_d" localSheetId="5">'[3]DCF old'!#REF!</definedName>
    <definedName name="tot_d" localSheetId="26">'[3]DCF old'!#REF!</definedName>
    <definedName name="tot_d" localSheetId="9">'[3]DCF old'!#REF!</definedName>
    <definedName name="tot_d" localSheetId="2">'[3]DCF old'!#REF!</definedName>
    <definedName name="tot_d" localSheetId="29">'[3]DCF old'!#REF!</definedName>
    <definedName name="tot_d">'[3]DCF old'!#REF!</definedName>
    <definedName name="tot_div" localSheetId="4">'[3]DCF old'!#REF!</definedName>
    <definedName name="tot_div" localSheetId="16">'[3]DCF old'!#REF!</definedName>
    <definedName name="tot_div" localSheetId="23">'[3]DCF old'!#REF!</definedName>
    <definedName name="tot_div" localSheetId="5">'[3]DCF old'!#REF!</definedName>
    <definedName name="tot_div" localSheetId="26">'[3]DCF old'!#REF!</definedName>
    <definedName name="tot_div" localSheetId="9">'[3]DCF old'!#REF!</definedName>
    <definedName name="tot_div" localSheetId="2">'[3]DCF old'!#REF!</definedName>
    <definedName name="tot_div" localSheetId="29">'[3]DCF old'!#REF!</definedName>
    <definedName name="tot_div">'[3]DCF old'!#REF!</definedName>
    <definedName name="total_airline_capacity_ATM_1985" localSheetId="4">[15]Global!#REF!</definedName>
    <definedName name="total_airline_capacity_ATM_1985" localSheetId="16">[15]Global!#REF!</definedName>
    <definedName name="total_airline_capacity_ATM_1985" localSheetId="23">[15]Global!#REF!</definedName>
    <definedName name="total_airline_capacity_ATM_1985" localSheetId="5">[15]Global!#REF!</definedName>
    <definedName name="total_airline_capacity_ATM_1985" localSheetId="26">[15]Global!#REF!</definedName>
    <definedName name="total_airline_capacity_ATM_1985" localSheetId="9">[15]Global!#REF!</definedName>
    <definedName name="total_airline_capacity_ATM_1985" localSheetId="2">[15]Global!#REF!</definedName>
    <definedName name="total_airline_capacity_ATM_1985" localSheetId="29">[15]Global!#REF!</definedName>
    <definedName name="total_airline_capacity_ATM_1985">[15]Global!#REF!</definedName>
    <definedName name="total_airline_capacity_ATM_1986" localSheetId="4">[15]Global!#REF!</definedName>
    <definedName name="total_airline_capacity_ATM_1986" localSheetId="16">[15]Global!#REF!</definedName>
    <definedName name="total_airline_capacity_ATM_1986" localSheetId="23">[15]Global!#REF!</definedName>
    <definedName name="total_airline_capacity_ATM_1986" localSheetId="5">[15]Global!#REF!</definedName>
    <definedName name="total_airline_capacity_ATM_1986" localSheetId="26">[15]Global!#REF!</definedName>
    <definedName name="total_airline_capacity_ATM_1986" localSheetId="9">[15]Global!#REF!</definedName>
    <definedName name="total_airline_capacity_ATM_1986" localSheetId="2">[15]Global!#REF!</definedName>
    <definedName name="total_airline_capacity_ATM_1986" localSheetId="29">[15]Global!#REF!</definedName>
    <definedName name="total_airline_capacity_ATM_1986">[15]Global!#REF!</definedName>
    <definedName name="total_airline_capacity_ATM_1987" localSheetId="4">[15]Global!#REF!</definedName>
    <definedName name="total_airline_capacity_ATM_1987" localSheetId="16">[15]Global!#REF!</definedName>
    <definedName name="total_airline_capacity_ATM_1987" localSheetId="23">[15]Global!#REF!</definedName>
    <definedName name="total_airline_capacity_ATM_1987" localSheetId="5">[15]Global!#REF!</definedName>
    <definedName name="total_airline_capacity_ATM_1987" localSheetId="26">[15]Global!#REF!</definedName>
    <definedName name="total_airline_capacity_ATM_1987" localSheetId="9">[15]Global!#REF!</definedName>
    <definedName name="total_airline_capacity_ATM_1987" localSheetId="2">[15]Global!#REF!</definedName>
    <definedName name="total_airline_capacity_ATM_1987" localSheetId="29">[15]Global!#REF!</definedName>
    <definedName name="total_airline_capacity_ATM_1987">[15]Global!#REF!</definedName>
    <definedName name="total_airline_capacity_ATM_1988" localSheetId="4">[15]Global!#REF!</definedName>
    <definedName name="total_airline_capacity_ATM_1988" localSheetId="16">[15]Global!#REF!</definedName>
    <definedName name="total_airline_capacity_ATM_1988" localSheetId="23">[15]Global!#REF!</definedName>
    <definedName name="total_airline_capacity_ATM_1988" localSheetId="5">[15]Global!#REF!</definedName>
    <definedName name="total_airline_capacity_ATM_1988" localSheetId="26">[15]Global!#REF!</definedName>
    <definedName name="total_airline_capacity_ATM_1988" localSheetId="9">[15]Global!#REF!</definedName>
    <definedName name="total_airline_capacity_ATM_1988" localSheetId="2">[15]Global!#REF!</definedName>
    <definedName name="total_airline_capacity_ATM_1988" localSheetId="29">[15]Global!#REF!</definedName>
    <definedName name="total_airline_capacity_ATM_1988">[15]Global!#REF!</definedName>
    <definedName name="total_airline_capacity_ATM_1989" localSheetId="4">[15]Global!#REF!</definedName>
    <definedName name="total_airline_capacity_ATM_1989" localSheetId="16">[15]Global!#REF!</definedName>
    <definedName name="total_airline_capacity_ATM_1989" localSheetId="23">[15]Global!#REF!</definedName>
    <definedName name="total_airline_capacity_ATM_1989" localSheetId="5">[15]Global!#REF!</definedName>
    <definedName name="total_airline_capacity_ATM_1989" localSheetId="26">[15]Global!#REF!</definedName>
    <definedName name="total_airline_capacity_ATM_1989" localSheetId="9">[15]Global!#REF!</definedName>
    <definedName name="total_airline_capacity_ATM_1989" localSheetId="2">[15]Global!#REF!</definedName>
    <definedName name="total_airline_capacity_ATM_1989" localSheetId="29">[15]Global!#REF!</definedName>
    <definedName name="total_airline_capacity_ATM_1989">[15]Global!#REF!</definedName>
    <definedName name="total_airline_capacity_ATM_1990" localSheetId="4">[15]Global!#REF!</definedName>
    <definedName name="total_airline_capacity_ATM_1990" localSheetId="16">[15]Global!#REF!</definedName>
    <definedName name="total_airline_capacity_ATM_1990" localSheetId="23">[15]Global!#REF!</definedName>
    <definedName name="total_airline_capacity_ATM_1990" localSheetId="5">[15]Global!#REF!</definedName>
    <definedName name="total_airline_capacity_ATM_1990" localSheetId="26">[15]Global!#REF!</definedName>
    <definedName name="total_airline_capacity_ATM_1990" localSheetId="9">[15]Global!#REF!</definedName>
    <definedName name="total_airline_capacity_ATM_1990" localSheetId="2">[15]Global!#REF!</definedName>
    <definedName name="total_airline_capacity_ATM_1990" localSheetId="29">[15]Global!#REF!</definedName>
    <definedName name="total_airline_capacity_ATM_1990">[15]Global!#REF!</definedName>
    <definedName name="total_airline_capacity_ATM_1991" localSheetId="4">[15]Global!#REF!</definedName>
    <definedName name="total_airline_capacity_ATM_1991" localSheetId="16">[15]Global!#REF!</definedName>
    <definedName name="total_airline_capacity_ATM_1991" localSheetId="23">[15]Global!#REF!</definedName>
    <definedName name="total_airline_capacity_ATM_1991" localSheetId="5">[15]Global!#REF!</definedName>
    <definedName name="total_airline_capacity_ATM_1991" localSheetId="26">[15]Global!#REF!</definedName>
    <definedName name="total_airline_capacity_ATM_1991" localSheetId="9">[15]Global!#REF!</definedName>
    <definedName name="total_airline_capacity_ATM_1991" localSheetId="2">[15]Global!#REF!</definedName>
    <definedName name="total_airline_capacity_ATM_1991" localSheetId="29">[15]Global!#REF!</definedName>
    <definedName name="total_airline_capacity_ATM_1991">[15]Global!#REF!</definedName>
    <definedName name="total_airline_capacity_ATM_1992" localSheetId="4">[15]Global!#REF!</definedName>
    <definedName name="total_airline_capacity_ATM_1992" localSheetId="16">[15]Global!#REF!</definedName>
    <definedName name="total_airline_capacity_ATM_1992" localSheetId="23">[15]Global!#REF!</definedName>
    <definedName name="total_airline_capacity_ATM_1992" localSheetId="5">[15]Global!#REF!</definedName>
    <definedName name="total_airline_capacity_ATM_1992" localSheetId="26">[15]Global!#REF!</definedName>
    <definedName name="total_airline_capacity_ATM_1992" localSheetId="9">[15]Global!#REF!</definedName>
    <definedName name="total_airline_capacity_ATM_1992" localSheetId="2">[15]Global!#REF!</definedName>
    <definedName name="total_airline_capacity_ATM_1992" localSheetId="29">[15]Global!#REF!</definedName>
    <definedName name="total_airline_capacity_ATM_1992">[15]Global!#REF!</definedName>
    <definedName name="total_airline_capacity_ATM_1993" localSheetId="4">[15]Global!#REF!</definedName>
    <definedName name="total_airline_capacity_ATM_1993" localSheetId="16">[15]Global!#REF!</definedName>
    <definedName name="total_airline_capacity_ATM_1993" localSheetId="23">[15]Global!#REF!</definedName>
    <definedName name="total_airline_capacity_ATM_1993" localSheetId="5">[15]Global!#REF!</definedName>
    <definedName name="total_airline_capacity_ATM_1993" localSheetId="26">[15]Global!#REF!</definedName>
    <definedName name="total_airline_capacity_ATM_1993" localSheetId="9">[15]Global!#REF!</definedName>
    <definedName name="total_airline_capacity_ATM_1993" localSheetId="2">[15]Global!#REF!</definedName>
    <definedName name="total_airline_capacity_ATM_1993" localSheetId="29">[15]Global!#REF!</definedName>
    <definedName name="total_airline_capacity_ATM_1993">[15]Global!#REF!</definedName>
    <definedName name="total_airline_capacity_ATM_1994" localSheetId="4">[15]Global!#REF!</definedName>
    <definedName name="total_airline_capacity_ATM_1994" localSheetId="16">[15]Global!#REF!</definedName>
    <definedName name="total_airline_capacity_ATM_1994" localSheetId="23">[15]Global!#REF!</definedName>
    <definedName name="total_airline_capacity_ATM_1994" localSheetId="5">[15]Global!#REF!</definedName>
    <definedName name="total_airline_capacity_ATM_1994" localSheetId="26">[15]Global!#REF!</definedName>
    <definedName name="total_airline_capacity_ATM_1994" localSheetId="9">[15]Global!#REF!</definedName>
    <definedName name="total_airline_capacity_ATM_1994" localSheetId="2">[15]Global!#REF!</definedName>
    <definedName name="total_airline_capacity_ATM_1994" localSheetId="29">[15]Global!#REF!</definedName>
    <definedName name="total_airline_capacity_ATM_1994">[15]Global!#REF!</definedName>
    <definedName name="total_airline_capacity_ATM_1995" localSheetId="4">[15]Global!#REF!</definedName>
    <definedName name="total_airline_capacity_ATM_1995" localSheetId="16">[15]Global!#REF!</definedName>
    <definedName name="total_airline_capacity_ATM_1995" localSheetId="23">[15]Global!#REF!</definedName>
    <definedName name="total_airline_capacity_ATM_1995" localSheetId="5">[15]Global!#REF!</definedName>
    <definedName name="total_airline_capacity_ATM_1995" localSheetId="26">[15]Global!#REF!</definedName>
    <definedName name="total_airline_capacity_ATM_1995" localSheetId="9">[15]Global!#REF!</definedName>
    <definedName name="total_airline_capacity_ATM_1995" localSheetId="2">[15]Global!#REF!</definedName>
    <definedName name="total_airline_capacity_ATM_1995" localSheetId="29">[15]Global!#REF!</definedName>
    <definedName name="total_airline_capacity_ATM_1995">[15]Global!#REF!</definedName>
    <definedName name="total_airline_capacity_ATM_1996" localSheetId="4">[15]Global!#REF!</definedName>
    <definedName name="total_airline_capacity_ATM_1996" localSheetId="16">[15]Global!#REF!</definedName>
    <definedName name="total_airline_capacity_ATM_1996" localSheetId="23">[15]Global!#REF!</definedName>
    <definedName name="total_airline_capacity_ATM_1996" localSheetId="5">[15]Global!#REF!</definedName>
    <definedName name="total_airline_capacity_ATM_1996" localSheetId="26">[15]Global!#REF!</definedName>
    <definedName name="total_airline_capacity_ATM_1996" localSheetId="9">[15]Global!#REF!</definedName>
    <definedName name="total_airline_capacity_ATM_1996" localSheetId="2">[15]Global!#REF!</definedName>
    <definedName name="total_airline_capacity_ATM_1996" localSheetId="29">[15]Global!#REF!</definedName>
    <definedName name="total_airline_capacity_ATM_1996">[15]Global!#REF!</definedName>
    <definedName name="total_airline_capacity_ATM_1997" localSheetId="4">[15]Global!#REF!</definedName>
    <definedName name="total_airline_capacity_ATM_1997" localSheetId="16">[15]Global!#REF!</definedName>
    <definedName name="total_airline_capacity_ATM_1997" localSheetId="23">[15]Global!#REF!</definedName>
    <definedName name="total_airline_capacity_ATM_1997" localSheetId="5">[15]Global!#REF!</definedName>
    <definedName name="total_airline_capacity_ATM_1997" localSheetId="26">[15]Global!#REF!</definedName>
    <definedName name="total_airline_capacity_ATM_1997" localSheetId="9">[15]Global!#REF!</definedName>
    <definedName name="total_airline_capacity_ATM_1997" localSheetId="2">[15]Global!#REF!</definedName>
    <definedName name="total_airline_capacity_ATM_1997" localSheetId="29">[15]Global!#REF!</definedName>
    <definedName name="total_airline_capacity_ATM_1997">[15]Global!#REF!</definedName>
    <definedName name="total_airline_capacity_ATM_1998" localSheetId="4">[15]Global!#REF!</definedName>
    <definedName name="total_airline_capacity_ATM_1998" localSheetId="16">[15]Global!#REF!</definedName>
    <definedName name="total_airline_capacity_ATM_1998" localSheetId="23">[15]Global!#REF!</definedName>
    <definedName name="total_airline_capacity_ATM_1998" localSheetId="5">[15]Global!#REF!</definedName>
    <definedName name="total_airline_capacity_ATM_1998" localSheetId="26">[15]Global!#REF!</definedName>
    <definedName name="total_airline_capacity_ATM_1998" localSheetId="9">[15]Global!#REF!</definedName>
    <definedName name="total_airline_capacity_ATM_1998" localSheetId="2">[15]Global!#REF!</definedName>
    <definedName name="total_airline_capacity_ATM_1998" localSheetId="29">[15]Global!#REF!</definedName>
    <definedName name="total_airline_capacity_ATM_1998">[15]Global!#REF!</definedName>
    <definedName name="total_airline_capacity_ATM_1999" localSheetId="4">[15]Global!#REF!</definedName>
    <definedName name="total_airline_capacity_ATM_1999" localSheetId="16">[15]Global!#REF!</definedName>
    <definedName name="total_airline_capacity_ATM_1999" localSheetId="23">[15]Global!#REF!</definedName>
    <definedName name="total_airline_capacity_ATM_1999" localSheetId="5">[15]Global!#REF!</definedName>
    <definedName name="total_airline_capacity_ATM_1999" localSheetId="26">[15]Global!#REF!</definedName>
    <definedName name="total_airline_capacity_ATM_1999" localSheetId="9">[15]Global!#REF!</definedName>
    <definedName name="total_airline_capacity_ATM_1999" localSheetId="2">[15]Global!#REF!</definedName>
    <definedName name="total_airline_capacity_ATM_1999" localSheetId="29">[15]Global!#REF!</definedName>
    <definedName name="total_airline_capacity_ATM_1999">[15]Global!#REF!</definedName>
    <definedName name="total_airline_capacity_ATM_2000" localSheetId="4">[15]Global!#REF!</definedName>
    <definedName name="total_airline_capacity_ATM_2000" localSheetId="16">[15]Global!#REF!</definedName>
    <definedName name="total_airline_capacity_ATM_2000" localSheetId="23">[15]Global!#REF!</definedName>
    <definedName name="total_airline_capacity_ATM_2000" localSheetId="5">[15]Global!#REF!</definedName>
    <definedName name="total_airline_capacity_ATM_2000" localSheetId="26">[15]Global!#REF!</definedName>
    <definedName name="total_airline_capacity_ATM_2000" localSheetId="9">[15]Global!#REF!</definedName>
    <definedName name="total_airline_capacity_ATM_2000" localSheetId="2">[15]Global!#REF!</definedName>
    <definedName name="total_airline_capacity_ATM_2000" localSheetId="29">[15]Global!#REF!</definedName>
    <definedName name="total_airline_capacity_ATM_2000">[15]Global!#REF!</definedName>
    <definedName name="total_airline_capacity_ATM_2001" localSheetId="4">[15]Global!#REF!</definedName>
    <definedName name="total_airline_capacity_ATM_2001" localSheetId="16">[15]Global!#REF!</definedName>
    <definedName name="total_airline_capacity_ATM_2001" localSheetId="23">[15]Global!#REF!</definedName>
    <definedName name="total_airline_capacity_ATM_2001" localSheetId="5">[15]Global!#REF!</definedName>
    <definedName name="total_airline_capacity_ATM_2001" localSheetId="26">[15]Global!#REF!</definedName>
    <definedName name="total_airline_capacity_ATM_2001" localSheetId="9">[15]Global!#REF!</definedName>
    <definedName name="total_airline_capacity_ATM_2001" localSheetId="2">[15]Global!#REF!</definedName>
    <definedName name="total_airline_capacity_ATM_2001" localSheetId="29">[15]Global!#REF!</definedName>
    <definedName name="total_airline_capacity_ATM_2001">[15]Global!#REF!</definedName>
    <definedName name="total_airline_capacity_ATM_2002" localSheetId="4">[15]Global!#REF!</definedName>
    <definedName name="total_airline_capacity_ATM_2002" localSheetId="16">[15]Global!#REF!</definedName>
    <definedName name="total_airline_capacity_ATM_2002" localSheetId="23">[15]Global!#REF!</definedName>
    <definedName name="total_airline_capacity_ATM_2002" localSheetId="5">[15]Global!#REF!</definedName>
    <definedName name="total_airline_capacity_ATM_2002" localSheetId="26">[15]Global!#REF!</definedName>
    <definedName name="total_airline_capacity_ATM_2002" localSheetId="9">[15]Global!#REF!</definedName>
    <definedName name="total_airline_capacity_ATM_2002" localSheetId="2">[15]Global!#REF!</definedName>
    <definedName name="total_airline_capacity_ATM_2002" localSheetId="29">[15]Global!#REF!</definedName>
    <definedName name="total_airline_capacity_ATM_2002">[15]Global!#REF!</definedName>
    <definedName name="total_airline_capacity_ATM_2003" localSheetId="4">[15]Global!#REF!</definedName>
    <definedName name="total_airline_capacity_ATM_2003" localSheetId="16">[15]Global!#REF!</definedName>
    <definedName name="total_airline_capacity_ATM_2003" localSheetId="23">[15]Global!#REF!</definedName>
    <definedName name="total_airline_capacity_ATM_2003" localSheetId="5">[15]Global!#REF!</definedName>
    <definedName name="total_airline_capacity_ATM_2003" localSheetId="26">[15]Global!#REF!</definedName>
    <definedName name="total_airline_capacity_ATM_2003" localSheetId="9">[15]Global!#REF!</definedName>
    <definedName name="total_airline_capacity_ATM_2003" localSheetId="2">[15]Global!#REF!</definedName>
    <definedName name="total_airline_capacity_ATM_2003" localSheetId="29">[15]Global!#REF!</definedName>
    <definedName name="total_airline_capacity_ATM_2003">[15]Global!#REF!</definedName>
    <definedName name="total_airline_capacity_ATM_2004" localSheetId="4">[15]Global!#REF!</definedName>
    <definedName name="total_airline_capacity_ATM_2004" localSheetId="16">[15]Global!#REF!</definedName>
    <definedName name="total_airline_capacity_ATM_2004" localSheetId="23">[15]Global!#REF!</definedName>
    <definedName name="total_airline_capacity_ATM_2004" localSheetId="5">[15]Global!#REF!</definedName>
    <definedName name="total_airline_capacity_ATM_2004" localSheetId="26">[15]Global!#REF!</definedName>
    <definedName name="total_airline_capacity_ATM_2004" localSheetId="9">[15]Global!#REF!</definedName>
    <definedName name="total_airline_capacity_ATM_2004" localSheetId="2">[15]Global!#REF!</definedName>
    <definedName name="total_airline_capacity_ATM_2004" localSheetId="29">[15]Global!#REF!</definedName>
    <definedName name="total_airline_capacity_ATM_2004">[15]Global!#REF!</definedName>
    <definedName name="total_airline_capacity_ATM_2005" localSheetId="4">[15]Global!#REF!</definedName>
    <definedName name="total_airline_capacity_ATM_2005" localSheetId="16">[15]Global!#REF!</definedName>
    <definedName name="total_airline_capacity_ATM_2005" localSheetId="23">[15]Global!#REF!</definedName>
    <definedName name="total_airline_capacity_ATM_2005" localSheetId="5">[15]Global!#REF!</definedName>
    <definedName name="total_airline_capacity_ATM_2005" localSheetId="26">[15]Global!#REF!</definedName>
    <definedName name="total_airline_capacity_ATM_2005" localSheetId="9">[15]Global!#REF!</definedName>
    <definedName name="total_airline_capacity_ATM_2005" localSheetId="2">[15]Global!#REF!</definedName>
    <definedName name="total_airline_capacity_ATM_2005" localSheetId="29">[15]Global!#REF!</definedName>
    <definedName name="total_airline_capacity_ATM_2005">[15]Global!#REF!</definedName>
    <definedName name="total_airline_capacity_ATM_2006" localSheetId="4">[15]Global!#REF!</definedName>
    <definedName name="total_airline_capacity_ATM_2006" localSheetId="16">[15]Global!#REF!</definedName>
    <definedName name="total_airline_capacity_ATM_2006" localSheetId="23">[15]Global!#REF!</definedName>
    <definedName name="total_airline_capacity_ATM_2006" localSheetId="5">[15]Global!#REF!</definedName>
    <definedName name="total_airline_capacity_ATM_2006" localSheetId="26">[15]Global!#REF!</definedName>
    <definedName name="total_airline_capacity_ATM_2006" localSheetId="9">[15]Global!#REF!</definedName>
    <definedName name="total_airline_capacity_ATM_2006" localSheetId="2">[15]Global!#REF!</definedName>
    <definedName name="total_airline_capacity_ATM_2006" localSheetId="29">[15]Global!#REF!</definedName>
    <definedName name="total_airline_capacity_ATM_2006">[15]Global!#REF!</definedName>
    <definedName name="total_airline_capacity_ATM_2007" localSheetId="4">[15]Global!#REF!</definedName>
    <definedName name="total_airline_capacity_ATM_2007" localSheetId="16">[15]Global!#REF!</definedName>
    <definedName name="total_airline_capacity_ATM_2007" localSheetId="23">[15]Global!#REF!</definedName>
    <definedName name="total_airline_capacity_ATM_2007" localSheetId="5">[15]Global!#REF!</definedName>
    <definedName name="total_airline_capacity_ATM_2007" localSheetId="26">[15]Global!#REF!</definedName>
    <definedName name="total_airline_capacity_ATM_2007" localSheetId="9">[15]Global!#REF!</definedName>
    <definedName name="total_airline_capacity_ATM_2007" localSheetId="2">[15]Global!#REF!</definedName>
    <definedName name="total_airline_capacity_ATM_2007" localSheetId="29">[15]Global!#REF!</definedName>
    <definedName name="total_airline_capacity_ATM_2007">[15]Global!#REF!</definedName>
    <definedName name="total_airline_capacity_ATM_2008" localSheetId="4">[15]Global!#REF!</definedName>
    <definedName name="total_airline_capacity_ATM_2008" localSheetId="16">[15]Global!#REF!</definedName>
    <definedName name="total_airline_capacity_ATM_2008" localSheetId="23">[15]Global!#REF!</definedName>
    <definedName name="total_airline_capacity_ATM_2008" localSheetId="5">[15]Global!#REF!</definedName>
    <definedName name="total_airline_capacity_ATM_2008" localSheetId="26">[15]Global!#REF!</definedName>
    <definedName name="total_airline_capacity_ATM_2008" localSheetId="9">[15]Global!#REF!</definedName>
    <definedName name="total_airline_capacity_ATM_2008" localSheetId="2">[15]Global!#REF!</definedName>
    <definedName name="total_airline_capacity_ATM_2008" localSheetId="29">[15]Global!#REF!</definedName>
    <definedName name="total_airline_capacity_ATM_2008">[15]Global!#REF!</definedName>
    <definedName name="total_airline_capacity_ATM_2009" localSheetId="4">[15]Global!#REF!</definedName>
    <definedName name="total_airline_capacity_ATM_2009" localSheetId="16">[15]Global!#REF!</definedName>
    <definedName name="total_airline_capacity_ATM_2009" localSheetId="23">[15]Global!#REF!</definedName>
    <definedName name="total_airline_capacity_ATM_2009" localSheetId="5">[15]Global!#REF!</definedName>
    <definedName name="total_airline_capacity_ATM_2009" localSheetId="26">[15]Global!#REF!</definedName>
    <definedName name="total_airline_capacity_ATM_2009" localSheetId="9">[15]Global!#REF!</definedName>
    <definedName name="total_airline_capacity_ATM_2009" localSheetId="2">[15]Global!#REF!</definedName>
    <definedName name="total_airline_capacity_ATM_2009" localSheetId="29">[15]Global!#REF!</definedName>
    <definedName name="total_airline_capacity_ATM_2009">[15]Global!#REF!</definedName>
    <definedName name="total_airline_capacity_ATM_2010" localSheetId="4">[15]Global!#REF!</definedName>
    <definedName name="total_airline_capacity_ATM_2010" localSheetId="16">[15]Global!#REF!</definedName>
    <definedName name="total_airline_capacity_ATM_2010" localSheetId="23">[15]Global!#REF!</definedName>
    <definedName name="total_airline_capacity_ATM_2010" localSheetId="5">[15]Global!#REF!</definedName>
    <definedName name="total_airline_capacity_ATM_2010" localSheetId="26">[15]Global!#REF!</definedName>
    <definedName name="total_airline_capacity_ATM_2010" localSheetId="9">[15]Global!#REF!</definedName>
    <definedName name="total_airline_capacity_ATM_2010" localSheetId="2">[15]Global!#REF!</definedName>
    <definedName name="total_airline_capacity_ATM_2010" localSheetId="29">[15]Global!#REF!</definedName>
    <definedName name="total_airline_capacity_ATM_2010">[15]Global!#REF!</definedName>
    <definedName name="total_airline_capacity_ATM_comm" localSheetId="4">[15]Global!#REF!</definedName>
    <definedName name="total_airline_capacity_ATM_comm" localSheetId="16">[15]Global!#REF!</definedName>
    <definedName name="total_airline_capacity_ATM_comm" localSheetId="23">[15]Global!#REF!</definedName>
    <definedName name="total_airline_capacity_ATM_comm" localSheetId="5">[15]Global!#REF!</definedName>
    <definedName name="total_airline_capacity_ATM_comm" localSheetId="26">[15]Global!#REF!</definedName>
    <definedName name="total_airline_capacity_ATM_comm" localSheetId="9">[15]Global!#REF!</definedName>
    <definedName name="total_airline_capacity_ATM_comm" localSheetId="2">[15]Global!#REF!</definedName>
    <definedName name="total_airline_capacity_ATM_comm" localSheetId="29">[15]Global!#REF!</definedName>
    <definedName name="total_airline_capacity_ATM_comm">[15]Global!#REF!</definedName>
    <definedName name="total_airline_capacity_RPK_1985" localSheetId="4">[15]Global!#REF!</definedName>
    <definedName name="total_airline_capacity_RPK_1985" localSheetId="16">[15]Global!#REF!</definedName>
    <definedName name="total_airline_capacity_RPK_1985" localSheetId="23">[15]Global!#REF!</definedName>
    <definedName name="total_airline_capacity_RPK_1985" localSheetId="5">[15]Global!#REF!</definedName>
    <definedName name="total_airline_capacity_RPK_1985" localSheetId="26">[15]Global!#REF!</definedName>
    <definedName name="total_airline_capacity_RPK_1985" localSheetId="9">[15]Global!#REF!</definedName>
    <definedName name="total_airline_capacity_RPK_1985" localSheetId="2">[15]Global!#REF!</definedName>
    <definedName name="total_airline_capacity_RPK_1985" localSheetId="29">[15]Global!#REF!</definedName>
    <definedName name="total_airline_capacity_RPK_1985">[15]Global!#REF!</definedName>
    <definedName name="total_airline_capacity_RPK_1986" localSheetId="4">[15]Global!#REF!</definedName>
    <definedName name="total_airline_capacity_RPK_1986" localSheetId="16">[15]Global!#REF!</definedName>
    <definedName name="total_airline_capacity_RPK_1986" localSheetId="23">[15]Global!#REF!</definedName>
    <definedName name="total_airline_capacity_RPK_1986" localSheetId="5">[15]Global!#REF!</definedName>
    <definedName name="total_airline_capacity_RPK_1986" localSheetId="26">[15]Global!#REF!</definedName>
    <definedName name="total_airline_capacity_RPK_1986" localSheetId="9">[15]Global!#REF!</definedName>
    <definedName name="total_airline_capacity_RPK_1986" localSheetId="2">[15]Global!#REF!</definedName>
    <definedName name="total_airline_capacity_RPK_1986" localSheetId="29">[15]Global!#REF!</definedName>
    <definedName name="total_airline_capacity_RPK_1986">[15]Global!#REF!</definedName>
    <definedName name="total_airline_capacity_RPK_1987" localSheetId="4">[15]Global!#REF!</definedName>
    <definedName name="total_airline_capacity_RPK_1987" localSheetId="16">[15]Global!#REF!</definedName>
    <definedName name="total_airline_capacity_RPK_1987" localSheetId="23">[15]Global!#REF!</definedName>
    <definedName name="total_airline_capacity_RPK_1987" localSheetId="5">[15]Global!#REF!</definedName>
    <definedName name="total_airline_capacity_RPK_1987" localSheetId="26">[15]Global!#REF!</definedName>
    <definedName name="total_airline_capacity_RPK_1987" localSheetId="9">[15]Global!#REF!</definedName>
    <definedName name="total_airline_capacity_RPK_1987" localSheetId="2">[15]Global!#REF!</definedName>
    <definedName name="total_airline_capacity_RPK_1987" localSheetId="29">[15]Global!#REF!</definedName>
    <definedName name="total_airline_capacity_RPK_1987">[15]Global!#REF!</definedName>
    <definedName name="total_airline_capacity_RPK_1988" localSheetId="4">[15]Global!#REF!</definedName>
    <definedName name="total_airline_capacity_RPK_1988" localSheetId="16">[15]Global!#REF!</definedName>
    <definedName name="total_airline_capacity_RPK_1988" localSheetId="23">[15]Global!#REF!</definedName>
    <definedName name="total_airline_capacity_RPK_1988" localSheetId="5">[15]Global!#REF!</definedName>
    <definedName name="total_airline_capacity_RPK_1988" localSheetId="26">[15]Global!#REF!</definedName>
    <definedName name="total_airline_capacity_RPK_1988" localSheetId="9">[15]Global!#REF!</definedName>
    <definedName name="total_airline_capacity_RPK_1988" localSheetId="2">[15]Global!#REF!</definedName>
    <definedName name="total_airline_capacity_RPK_1988" localSheetId="29">[15]Global!#REF!</definedName>
    <definedName name="total_airline_capacity_RPK_1988">[15]Global!#REF!</definedName>
    <definedName name="total_airline_capacity_RPK_1989" localSheetId="4">[15]Global!#REF!</definedName>
    <definedName name="total_airline_capacity_RPK_1989" localSheetId="16">[15]Global!#REF!</definedName>
    <definedName name="total_airline_capacity_RPK_1989" localSheetId="23">[15]Global!#REF!</definedName>
    <definedName name="total_airline_capacity_RPK_1989" localSheetId="5">[15]Global!#REF!</definedName>
    <definedName name="total_airline_capacity_RPK_1989" localSheetId="26">[15]Global!#REF!</definedName>
    <definedName name="total_airline_capacity_RPK_1989" localSheetId="9">[15]Global!#REF!</definedName>
    <definedName name="total_airline_capacity_RPK_1989" localSheetId="2">[15]Global!#REF!</definedName>
    <definedName name="total_airline_capacity_RPK_1989" localSheetId="29">[15]Global!#REF!</definedName>
    <definedName name="total_airline_capacity_RPK_1989">[15]Global!#REF!</definedName>
    <definedName name="total_airline_capacity_RPK_1990" localSheetId="4">[15]Global!#REF!</definedName>
    <definedName name="total_airline_capacity_RPK_1990" localSheetId="16">[15]Global!#REF!</definedName>
    <definedName name="total_airline_capacity_RPK_1990" localSheetId="23">[15]Global!#REF!</definedName>
    <definedName name="total_airline_capacity_RPK_1990" localSheetId="5">[15]Global!#REF!</definedName>
    <definedName name="total_airline_capacity_RPK_1990" localSheetId="26">[15]Global!#REF!</definedName>
    <definedName name="total_airline_capacity_RPK_1990" localSheetId="9">[15]Global!#REF!</definedName>
    <definedName name="total_airline_capacity_RPK_1990" localSheetId="2">[15]Global!#REF!</definedName>
    <definedName name="total_airline_capacity_RPK_1990" localSheetId="29">[15]Global!#REF!</definedName>
    <definedName name="total_airline_capacity_RPK_1990">[15]Global!#REF!</definedName>
    <definedName name="total_airline_capacity_RPK_1991" localSheetId="4">[15]Global!#REF!</definedName>
    <definedName name="total_airline_capacity_RPK_1991" localSheetId="16">[15]Global!#REF!</definedName>
    <definedName name="total_airline_capacity_RPK_1991" localSheetId="23">[15]Global!#REF!</definedName>
    <definedName name="total_airline_capacity_RPK_1991" localSheetId="5">[15]Global!#REF!</definedName>
    <definedName name="total_airline_capacity_RPK_1991" localSheetId="26">[15]Global!#REF!</definedName>
    <definedName name="total_airline_capacity_RPK_1991" localSheetId="9">[15]Global!#REF!</definedName>
    <definedName name="total_airline_capacity_RPK_1991" localSheetId="2">[15]Global!#REF!</definedName>
    <definedName name="total_airline_capacity_RPK_1991" localSheetId="29">[15]Global!#REF!</definedName>
    <definedName name="total_airline_capacity_RPK_1991">[15]Global!#REF!</definedName>
    <definedName name="total_airline_capacity_RPK_1992" localSheetId="4">[15]Global!#REF!</definedName>
    <definedName name="total_airline_capacity_RPK_1992" localSheetId="16">[15]Global!#REF!</definedName>
    <definedName name="total_airline_capacity_RPK_1992" localSheetId="23">[15]Global!#REF!</definedName>
    <definedName name="total_airline_capacity_RPK_1992" localSheetId="5">[15]Global!#REF!</definedName>
    <definedName name="total_airline_capacity_RPK_1992" localSheetId="26">[15]Global!#REF!</definedName>
    <definedName name="total_airline_capacity_RPK_1992" localSheetId="9">[15]Global!#REF!</definedName>
    <definedName name="total_airline_capacity_RPK_1992" localSheetId="2">[15]Global!#REF!</definedName>
    <definedName name="total_airline_capacity_RPK_1992" localSheetId="29">[15]Global!#REF!</definedName>
    <definedName name="total_airline_capacity_RPK_1992">[15]Global!#REF!</definedName>
    <definedName name="total_airline_capacity_RPK_1993" localSheetId="4">[15]Global!#REF!</definedName>
    <definedName name="total_airline_capacity_RPK_1993" localSheetId="16">[15]Global!#REF!</definedName>
    <definedName name="total_airline_capacity_RPK_1993" localSheetId="23">[15]Global!#REF!</definedName>
    <definedName name="total_airline_capacity_RPK_1993" localSheetId="5">[15]Global!#REF!</definedName>
    <definedName name="total_airline_capacity_RPK_1993" localSheetId="26">[15]Global!#REF!</definedName>
    <definedName name="total_airline_capacity_RPK_1993" localSheetId="9">[15]Global!#REF!</definedName>
    <definedName name="total_airline_capacity_RPK_1993" localSheetId="2">[15]Global!#REF!</definedName>
    <definedName name="total_airline_capacity_RPK_1993" localSheetId="29">[15]Global!#REF!</definedName>
    <definedName name="total_airline_capacity_RPK_1993">[15]Global!#REF!</definedName>
    <definedName name="total_airline_capacity_RPK_1994" localSheetId="4">[15]Global!#REF!</definedName>
    <definedName name="total_airline_capacity_RPK_1994" localSheetId="16">[15]Global!#REF!</definedName>
    <definedName name="total_airline_capacity_RPK_1994" localSheetId="23">[15]Global!#REF!</definedName>
    <definedName name="total_airline_capacity_RPK_1994" localSheetId="5">[15]Global!#REF!</definedName>
    <definedName name="total_airline_capacity_RPK_1994" localSheetId="26">[15]Global!#REF!</definedName>
    <definedName name="total_airline_capacity_RPK_1994" localSheetId="9">[15]Global!#REF!</definedName>
    <definedName name="total_airline_capacity_RPK_1994" localSheetId="2">[15]Global!#REF!</definedName>
    <definedName name="total_airline_capacity_RPK_1994" localSheetId="29">[15]Global!#REF!</definedName>
    <definedName name="total_airline_capacity_RPK_1994">[15]Global!#REF!</definedName>
    <definedName name="total_airline_capacity_RPK_1995" localSheetId="4">[15]Global!#REF!</definedName>
    <definedName name="total_airline_capacity_RPK_1995" localSheetId="16">[15]Global!#REF!</definedName>
    <definedName name="total_airline_capacity_RPK_1995" localSheetId="23">[15]Global!#REF!</definedName>
    <definedName name="total_airline_capacity_RPK_1995" localSheetId="5">[15]Global!#REF!</definedName>
    <definedName name="total_airline_capacity_RPK_1995" localSheetId="26">[15]Global!#REF!</definedName>
    <definedName name="total_airline_capacity_RPK_1995" localSheetId="9">[15]Global!#REF!</definedName>
    <definedName name="total_airline_capacity_RPK_1995" localSheetId="2">[15]Global!#REF!</definedName>
    <definedName name="total_airline_capacity_RPK_1995" localSheetId="29">[15]Global!#REF!</definedName>
    <definedName name="total_airline_capacity_RPK_1995">[15]Global!#REF!</definedName>
    <definedName name="total_airline_capacity_RPK_1996" localSheetId="4">[15]Global!#REF!</definedName>
    <definedName name="total_airline_capacity_RPK_1996" localSheetId="16">[15]Global!#REF!</definedName>
    <definedName name="total_airline_capacity_RPK_1996" localSheetId="23">[15]Global!#REF!</definedName>
    <definedName name="total_airline_capacity_RPK_1996" localSheetId="5">[15]Global!#REF!</definedName>
    <definedName name="total_airline_capacity_RPK_1996" localSheetId="26">[15]Global!#REF!</definedName>
    <definedName name="total_airline_capacity_RPK_1996" localSheetId="9">[15]Global!#REF!</definedName>
    <definedName name="total_airline_capacity_RPK_1996" localSheetId="2">[15]Global!#REF!</definedName>
    <definedName name="total_airline_capacity_RPK_1996" localSheetId="29">[15]Global!#REF!</definedName>
    <definedName name="total_airline_capacity_RPK_1996">[15]Global!#REF!</definedName>
    <definedName name="total_airline_capacity_RPK_1997" localSheetId="4">[15]Global!#REF!</definedName>
    <definedName name="total_airline_capacity_RPK_1997" localSheetId="16">[15]Global!#REF!</definedName>
    <definedName name="total_airline_capacity_RPK_1997" localSheetId="23">[15]Global!#REF!</definedName>
    <definedName name="total_airline_capacity_RPK_1997" localSheetId="5">[15]Global!#REF!</definedName>
    <definedName name="total_airline_capacity_RPK_1997" localSheetId="26">[15]Global!#REF!</definedName>
    <definedName name="total_airline_capacity_RPK_1997" localSheetId="9">[15]Global!#REF!</definedName>
    <definedName name="total_airline_capacity_RPK_1997" localSheetId="2">[15]Global!#REF!</definedName>
    <definedName name="total_airline_capacity_RPK_1997" localSheetId="29">[15]Global!#REF!</definedName>
    <definedName name="total_airline_capacity_RPK_1997">[15]Global!#REF!</definedName>
    <definedName name="total_airline_capacity_RPK_1998" localSheetId="4">[15]Global!#REF!</definedName>
    <definedName name="total_airline_capacity_RPK_1998" localSheetId="16">[15]Global!#REF!</definedName>
    <definedName name="total_airline_capacity_RPK_1998" localSheetId="23">[15]Global!#REF!</definedName>
    <definedName name="total_airline_capacity_RPK_1998" localSheetId="5">[15]Global!#REF!</definedName>
    <definedName name="total_airline_capacity_RPK_1998" localSheetId="26">[15]Global!#REF!</definedName>
    <definedName name="total_airline_capacity_RPK_1998" localSheetId="9">[15]Global!#REF!</definedName>
    <definedName name="total_airline_capacity_RPK_1998" localSheetId="2">[15]Global!#REF!</definedName>
    <definedName name="total_airline_capacity_RPK_1998" localSheetId="29">[15]Global!#REF!</definedName>
    <definedName name="total_airline_capacity_RPK_1998">[15]Global!#REF!</definedName>
    <definedName name="total_airline_capacity_RPK_1999" localSheetId="4">[15]Global!#REF!</definedName>
    <definedName name="total_airline_capacity_RPK_1999" localSheetId="16">[15]Global!#REF!</definedName>
    <definedName name="total_airline_capacity_RPK_1999" localSheetId="23">[15]Global!#REF!</definedName>
    <definedName name="total_airline_capacity_RPK_1999" localSheetId="5">[15]Global!#REF!</definedName>
    <definedName name="total_airline_capacity_RPK_1999" localSheetId="26">[15]Global!#REF!</definedName>
    <definedName name="total_airline_capacity_RPK_1999" localSheetId="9">[15]Global!#REF!</definedName>
    <definedName name="total_airline_capacity_RPK_1999" localSheetId="2">[15]Global!#REF!</definedName>
    <definedName name="total_airline_capacity_RPK_1999" localSheetId="29">[15]Global!#REF!</definedName>
    <definedName name="total_airline_capacity_RPK_1999">[15]Global!#REF!</definedName>
    <definedName name="total_airline_capacity_RPK_2000" localSheetId="4">[15]Global!#REF!</definedName>
    <definedName name="total_airline_capacity_RPK_2000" localSheetId="16">[15]Global!#REF!</definedName>
    <definedName name="total_airline_capacity_RPK_2000" localSheetId="23">[15]Global!#REF!</definedName>
    <definedName name="total_airline_capacity_RPK_2000" localSheetId="5">[15]Global!#REF!</definedName>
    <definedName name="total_airline_capacity_RPK_2000" localSheetId="26">[15]Global!#REF!</definedName>
    <definedName name="total_airline_capacity_RPK_2000" localSheetId="9">[15]Global!#REF!</definedName>
    <definedName name="total_airline_capacity_RPK_2000" localSheetId="2">[15]Global!#REF!</definedName>
    <definedName name="total_airline_capacity_RPK_2000" localSheetId="29">[15]Global!#REF!</definedName>
    <definedName name="total_airline_capacity_RPK_2000">[15]Global!#REF!</definedName>
    <definedName name="total_airline_capacity_RPK_2001" localSheetId="4">[15]Global!#REF!</definedName>
    <definedName name="total_airline_capacity_RPK_2001" localSheetId="16">[15]Global!#REF!</definedName>
    <definedName name="total_airline_capacity_RPK_2001" localSheetId="23">[15]Global!#REF!</definedName>
    <definedName name="total_airline_capacity_RPK_2001" localSheetId="5">[15]Global!#REF!</definedName>
    <definedName name="total_airline_capacity_RPK_2001" localSheetId="26">[15]Global!#REF!</definedName>
    <definedName name="total_airline_capacity_RPK_2001" localSheetId="9">[15]Global!#REF!</definedName>
    <definedName name="total_airline_capacity_RPK_2001" localSheetId="2">[15]Global!#REF!</definedName>
    <definedName name="total_airline_capacity_RPK_2001" localSheetId="29">[15]Global!#REF!</definedName>
    <definedName name="total_airline_capacity_RPK_2001">[15]Global!#REF!</definedName>
    <definedName name="total_airline_capacity_RPK_2002" localSheetId="4">[15]Global!#REF!</definedName>
    <definedName name="total_airline_capacity_RPK_2002" localSheetId="16">[15]Global!#REF!</definedName>
    <definedName name="total_airline_capacity_RPK_2002" localSheetId="23">[15]Global!#REF!</definedName>
    <definedName name="total_airline_capacity_RPK_2002" localSheetId="5">[15]Global!#REF!</definedName>
    <definedName name="total_airline_capacity_RPK_2002" localSheetId="26">[15]Global!#REF!</definedName>
    <definedName name="total_airline_capacity_RPK_2002" localSheetId="9">[15]Global!#REF!</definedName>
    <definedName name="total_airline_capacity_RPK_2002" localSheetId="2">[15]Global!#REF!</definedName>
    <definedName name="total_airline_capacity_RPK_2002" localSheetId="29">[15]Global!#REF!</definedName>
    <definedName name="total_airline_capacity_RPK_2002">[15]Global!#REF!</definedName>
    <definedName name="total_airline_capacity_RPK_2003" localSheetId="4">[15]Global!#REF!</definedName>
    <definedName name="total_airline_capacity_RPK_2003" localSheetId="16">[15]Global!#REF!</definedName>
    <definedName name="total_airline_capacity_RPK_2003" localSheetId="23">[15]Global!#REF!</definedName>
    <definedName name="total_airline_capacity_RPK_2003" localSheetId="5">[15]Global!#REF!</definedName>
    <definedName name="total_airline_capacity_RPK_2003" localSheetId="26">[15]Global!#REF!</definedName>
    <definedName name="total_airline_capacity_RPK_2003" localSheetId="9">[15]Global!#REF!</definedName>
    <definedName name="total_airline_capacity_RPK_2003" localSheetId="2">[15]Global!#REF!</definedName>
    <definedName name="total_airline_capacity_RPK_2003" localSheetId="29">[15]Global!#REF!</definedName>
    <definedName name="total_airline_capacity_RPK_2003">[15]Global!#REF!</definedName>
    <definedName name="total_airline_capacity_RPK_2004" localSheetId="4">[15]Global!#REF!</definedName>
    <definedName name="total_airline_capacity_RPK_2004" localSheetId="16">[15]Global!#REF!</definedName>
    <definedName name="total_airline_capacity_RPK_2004" localSheetId="23">[15]Global!#REF!</definedName>
    <definedName name="total_airline_capacity_RPK_2004" localSheetId="5">[15]Global!#REF!</definedName>
    <definedName name="total_airline_capacity_RPK_2004" localSheetId="26">[15]Global!#REF!</definedName>
    <definedName name="total_airline_capacity_RPK_2004" localSheetId="9">[15]Global!#REF!</definedName>
    <definedName name="total_airline_capacity_RPK_2004" localSheetId="2">[15]Global!#REF!</definedName>
    <definedName name="total_airline_capacity_RPK_2004" localSheetId="29">[15]Global!#REF!</definedName>
    <definedName name="total_airline_capacity_RPK_2004">[15]Global!#REF!</definedName>
    <definedName name="total_airline_capacity_RPK_2005" localSheetId="4">[15]Global!#REF!</definedName>
    <definedName name="total_airline_capacity_RPK_2005" localSheetId="16">[15]Global!#REF!</definedName>
    <definedName name="total_airline_capacity_RPK_2005" localSheetId="23">[15]Global!#REF!</definedName>
    <definedName name="total_airline_capacity_RPK_2005" localSheetId="5">[15]Global!#REF!</definedName>
    <definedName name="total_airline_capacity_RPK_2005" localSheetId="26">[15]Global!#REF!</definedName>
    <definedName name="total_airline_capacity_RPK_2005" localSheetId="9">[15]Global!#REF!</definedName>
    <definedName name="total_airline_capacity_RPK_2005" localSheetId="2">[15]Global!#REF!</definedName>
    <definedName name="total_airline_capacity_RPK_2005" localSheetId="29">[15]Global!#REF!</definedName>
    <definedName name="total_airline_capacity_RPK_2005">[15]Global!#REF!</definedName>
    <definedName name="total_airline_capacity_RPK_2006" localSheetId="4">[15]Global!#REF!</definedName>
    <definedName name="total_airline_capacity_RPK_2006" localSheetId="16">[15]Global!#REF!</definedName>
    <definedName name="total_airline_capacity_RPK_2006" localSheetId="23">[15]Global!#REF!</definedName>
    <definedName name="total_airline_capacity_RPK_2006" localSheetId="5">[15]Global!#REF!</definedName>
    <definedName name="total_airline_capacity_RPK_2006" localSheetId="26">[15]Global!#REF!</definedName>
    <definedName name="total_airline_capacity_RPK_2006" localSheetId="9">[15]Global!#REF!</definedName>
    <definedName name="total_airline_capacity_RPK_2006" localSheetId="2">[15]Global!#REF!</definedName>
    <definedName name="total_airline_capacity_RPK_2006" localSheetId="29">[15]Global!#REF!</definedName>
    <definedName name="total_airline_capacity_RPK_2006">[15]Global!#REF!</definedName>
    <definedName name="total_airline_capacity_RPK_2007" localSheetId="4">[15]Global!#REF!</definedName>
    <definedName name="total_airline_capacity_RPK_2007" localSheetId="16">[15]Global!#REF!</definedName>
    <definedName name="total_airline_capacity_RPK_2007" localSheetId="23">[15]Global!#REF!</definedName>
    <definedName name="total_airline_capacity_RPK_2007" localSheetId="5">[15]Global!#REF!</definedName>
    <definedName name="total_airline_capacity_RPK_2007" localSheetId="26">[15]Global!#REF!</definedName>
    <definedName name="total_airline_capacity_RPK_2007" localSheetId="9">[15]Global!#REF!</definedName>
    <definedName name="total_airline_capacity_RPK_2007" localSheetId="2">[15]Global!#REF!</definedName>
    <definedName name="total_airline_capacity_RPK_2007" localSheetId="29">[15]Global!#REF!</definedName>
    <definedName name="total_airline_capacity_RPK_2007">[15]Global!#REF!</definedName>
    <definedName name="total_airline_capacity_RPK_2008" localSheetId="4">[15]Global!#REF!</definedName>
    <definedName name="total_airline_capacity_RPK_2008" localSheetId="16">[15]Global!#REF!</definedName>
    <definedName name="total_airline_capacity_RPK_2008" localSheetId="23">[15]Global!#REF!</definedName>
    <definedName name="total_airline_capacity_RPK_2008" localSheetId="5">[15]Global!#REF!</definedName>
    <definedName name="total_airline_capacity_RPK_2008" localSheetId="26">[15]Global!#REF!</definedName>
    <definedName name="total_airline_capacity_RPK_2008" localSheetId="9">[15]Global!#REF!</definedName>
    <definedName name="total_airline_capacity_RPK_2008" localSheetId="2">[15]Global!#REF!</definedName>
    <definedName name="total_airline_capacity_RPK_2008" localSheetId="29">[15]Global!#REF!</definedName>
    <definedName name="total_airline_capacity_RPK_2008">[15]Global!#REF!</definedName>
    <definedName name="total_airline_capacity_RPK_2009" localSheetId="4">[15]Global!#REF!</definedName>
    <definedName name="total_airline_capacity_RPK_2009" localSheetId="16">[15]Global!#REF!</definedName>
    <definedName name="total_airline_capacity_RPK_2009" localSheetId="23">[15]Global!#REF!</definedName>
    <definedName name="total_airline_capacity_RPK_2009" localSheetId="5">[15]Global!#REF!</definedName>
    <definedName name="total_airline_capacity_RPK_2009" localSheetId="26">[15]Global!#REF!</definedName>
    <definedName name="total_airline_capacity_RPK_2009" localSheetId="9">[15]Global!#REF!</definedName>
    <definedName name="total_airline_capacity_RPK_2009" localSheetId="2">[15]Global!#REF!</definedName>
    <definedName name="total_airline_capacity_RPK_2009" localSheetId="29">[15]Global!#REF!</definedName>
    <definedName name="total_airline_capacity_RPK_2009">[15]Global!#REF!</definedName>
    <definedName name="total_airline_capacity_RPK_2010" localSheetId="4">[15]Global!#REF!</definedName>
    <definedName name="total_airline_capacity_RPK_2010" localSheetId="16">[15]Global!#REF!</definedName>
    <definedName name="total_airline_capacity_RPK_2010" localSheetId="23">[15]Global!#REF!</definedName>
    <definedName name="total_airline_capacity_RPK_2010" localSheetId="5">[15]Global!#REF!</definedName>
    <definedName name="total_airline_capacity_RPK_2010" localSheetId="26">[15]Global!#REF!</definedName>
    <definedName name="total_airline_capacity_RPK_2010" localSheetId="9">[15]Global!#REF!</definedName>
    <definedName name="total_airline_capacity_RPK_2010" localSheetId="2">[15]Global!#REF!</definedName>
    <definedName name="total_airline_capacity_RPK_2010" localSheetId="29">[15]Global!#REF!</definedName>
    <definedName name="total_airline_capacity_RPK_2010">[15]Global!#REF!</definedName>
    <definedName name="total_airline_capacity_RPK_comm" localSheetId="4">[15]Global!#REF!</definedName>
    <definedName name="total_airline_capacity_RPK_comm" localSheetId="16">[15]Global!#REF!</definedName>
    <definedName name="total_airline_capacity_RPK_comm" localSheetId="23">[15]Global!#REF!</definedName>
    <definedName name="total_airline_capacity_RPK_comm" localSheetId="5">[15]Global!#REF!</definedName>
    <definedName name="total_airline_capacity_RPK_comm" localSheetId="26">[15]Global!#REF!</definedName>
    <definedName name="total_airline_capacity_RPK_comm" localSheetId="9">[15]Global!#REF!</definedName>
    <definedName name="total_airline_capacity_RPK_comm" localSheetId="2">[15]Global!#REF!</definedName>
    <definedName name="total_airline_capacity_RPK_comm" localSheetId="29">[15]Global!#REF!</definedName>
    <definedName name="total_airline_capacity_RPK_comm">[15]Global!#REF!</definedName>
    <definedName name="total_airline_load_factor_1985" localSheetId="4">[15]Global!#REF!</definedName>
    <definedName name="total_airline_load_factor_1985" localSheetId="16">[15]Global!#REF!</definedName>
    <definedName name="total_airline_load_factor_1985" localSheetId="23">[15]Global!#REF!</definedName>
    <definedName name="total_airline_load_factor_1985" localSheetId="5">[15]Global!#REF!</definedName>
    <definedName name="total_airline_load_factor_1985" localSheetId="26">[15]Global!#REF!</definedName>
    <definedName name="total_airline_load_factor_1985" localSheetId="9">[15]Global!#REF!</definedName>
    <definedName name="total_airline_load_factor_1985" localSheetId="2">[15]Global!#REF!</definedName>
    <definedName name="total_airline_load_factor_1985" localSheetId="29">[15]Global!#REF!</definedName>
    <definedName name="total_airline_load_factor_1985">[15]Global!#REF!</definedName>
    <definedName name="total_airline_load_factor_1986" localSheetId="4">[15]Global!#REF!</definedName>
    <definedName name="total_airline_load_factor_1986" localSheetId="16">[15]Global!#REF!</definedName>
    <definedName name="total_airline_load_factor_1986" localSheetId="23">[15]Global!#REF!</definedName>
    <definedName name="total_airline_load_factor_1986" localSheetId="5">[15]Global!#REF!</definedName>
    <definedName name="total_airline_load_factor_1986" localSheetId="26">[15]Global!#REF!</definedName>
    <definedName name="total_airline_load_factor_1986" localSheetId="9">[15]Global!#REF!</definedName>
    <definedName name="total_airline_load_factor_1986" localSheetId="2">[15]Global!#REF!</definedName>
    <definedName name="total_airline_load_factor_1986" localSheetId="29">[15]Global!#REF!</definedName>
    <definedName name="total_airline_load_factor_1986">[15]Global!#REF!</definedName>
    <definedName name="total_airline_load_factor_1987" localSheetId="4">[15]Global!#REF!</definedName>
    <definedName name="total_airline_load_factor_1987" localSheetId="16">[15]Global!#REF!</definedName>
    <definedName name="total_airline_load_factor_1987" localSheetId="23">[15]Global!#REF!</definedName>
    <definedName name="total_airline_load_factor_1987" localSheetId="5">[15]Global!#REF!</definedName>
    <definedName name="total_airline_load_factor_1987" localSheetId="26">[15]Global!#REF!</definedName>
    <definedName name="total_airline_load_factor_1987" localSheetId="9">[15]Global!#REF!</definedName>
    <definedName name="total_airline_load_factor_1987" localSheetId="2">[15]Global!#REF!</definedName>
    <definedName name="total_airline_load_factor_1987" localSheetId="29">[15]Global!#REF!</definedName>
    <definedName name="total_airline_load_factor_1987">[15]Global!#REF!</definedName>
    <definedName name="total_airline_load_factor_1988" localSheetId="4">[15]Global!#REF!</definedName>
    <definedName name="total_airline_load_factor_1988" localSheetId="16">[15]Global!#REF!</definedName>
    <definedName name="total_airline_load_factor_1988" localSheetId="23">[15]Global!#REF!</definedName>
    <definedName name="total_airline_load_factor_1988" localSheetId="5">[15]Global!#REF!</definedName>
    <definedName name="total_airline_load_factor_1988" localSheetId="26">[15]Global!#REF!</definedName>
    <definedName name="total_airline_load_factor_1988" localSheetId="9">[15]Global!#REF!</definedName>
    <definedName name="total_airline_load_factor_1988" localSheetId="2">[15]Global!#REF!</definedName>
    <definedName name="total_airline_load_factor_1988" localSheetId="29">[15]Global!#REF!</definedName>
    <definedName name="total_airline_load_factor_1988">[15]Global!#REF!</definedName>
    <definedName name="total_airline_load_factor_1989" localSheetId="4">[15]Global!#REF!</definedName>
    <definedName name="total_airline_load_factor_1989" localSheetId="16">[15]Global!#REF!</definedName>
    <definedName name="total_airline_load_factor_1989" localSheetId="23">[15]Global!#REF!</definedName>
    <definedName name="total_airline_load_factor_1989" localSheetId="5">[15]Global!#REF!</definedName>
    <definedName name="total_airline_load_factor_1989" localSheetId="26">[15]Global!#REF!</definedName>
    <definedName name="total_airline_load_factor_1989" localSheetId="9">[15]Global!#REF!</definedName>
    <definedName name="total_airline_load_factor_1989" localSheetId="2">[15]Global!#REF!</definedName>
    <definedName name="total_airline_load_factor_1989" localSheetId="29">[15]Global!#REF!</definedName>
    <definedName name="total_airline_load_factor_1989">[15]Global!#REF!</definedName>
    <definedName name="total_airline_load_factor_1990" localSheetId="4">[15]Global!#REF!</definedName>
    <definedName name="total_airline_load_factor_1990" localSheetId="16">[15]Global!#REF!</definedName>
    <definedName name="total_airline_load_factor_1990" localSheetId="23">[15]Global!#REF!</definedName>
    <definedName name="total_airline_load_factor_1990" localSheetId="5">[15]Global!#REF!</definedName>
    <definedName name="total_airline_load_factor_1990" localSheetId="26">[15]Global!#REF!</definedName>
    <definedName name="total_airline_load_factor_1990" localSheetId="9">[15]Global!#REF!</definedName>
    <definedName name="total_airline_load_factor_1990" localSheetId="2">[15]Global!#REF!</definedName>
    <definedName name="total_airline_load_factor_1990" localSheetId="29">[15]Global!#REF!</definedName>
    <definedName name="total_airline_load_factor_1990">[15]Global!#REF!</definedName>
    <definedName name="total_airline_load_factor_1991" localSheetId="4">[15]Global!#REF!</definedName>
    <definedName name="total_airline_load_factor_1991" localSheetId="16">[15]Global!#REF!</definedName>
    <definedName name="total_airline_load_factor_1991" localSheetId="23">[15]Global!#REF!</definedName>
    <definedName name="total_airline_load_factor_1991" localSheetId="5">[15]Global!#REF!</definedName>
    <definedName name="total_airline_load_factor_1991" localSheetId="26">[15]Global!#REF!</definedName>
    <definedName name="total_airline_load_factor_1991" localSheetId="9">[15]Global!#REF!</definedName>
    <definedName name="total_airline_load_factor_1991" localSheetId="2">[15]Global!#REF!</definedName>
    <definedName name="total_airline_load_factor_1991" localSheetId="29">[15]Global!#REF!</definedName>
    <definedName name="total_airline_load_factor_1991">[15]Global!#REF!</definedName>
    <definedName name="total_airline_load_factor_1992" localSheetId="4">[15]Global!#REF!</definedName>
    <definedName name="total_airline_load_factor_1992" localSheetId="16">[15]Global!#REF!</definedName>
    <definedName name="total_airline_load_factor_1992" localSheetId="23">[15]Global!#REF!</definedName>
    <definedName name="total_airline_load_factor_1992" localSheetId="5">[15]Global!#REF!</definedName>
    <definedName name="total_airline_load_factor_1992" localSheetId="26">[15]Global!#REF!</definedName>
    <definedName name="total_airline_load_factor_1992" localSheetId="9">[15]Global!#REF!</definedName>
    <definedName name="total_airline_load_factor_1992" localSheetId="2">[15]Global!#REF!</definedName>
    <definedName name="total_airline_load_factor_1992" localSheetId="29">[15]Global!#REF!</definedName>
    <definedName name="total_airline_load_factor_1992">[15]Global!#REF!</definedName>
    <definedName name="total_airline_load_factor_1993" localSheetId="4">[15]Global!#REF!</definedName>
    <definedName name="total_airline_load_factor_1993" localSheetId="16">[15]Global!#REF!</definedName>
    <definedName name="total_airline_load_factor_1993" localSheetId="23">[15]Global!#REF!</definedName>
    <definedName name="total_airline_load_factor_1993" localSheetId="5">[15]Global!#REF!</definedName>
    <definedName name="total_airline_load_factor_1993" localSheetId="26">[15]Global!#REF!</definedName>
    <definedName name="total_airline_load_factor_1993" localSheetId="9">[15]Global!#REF!</definedName>
    <definedName name="total_airline_load_factor_1993" localSheetId="2">[15]Global!#REF!</definedName>
    <definedName name="total_airline_load_factor_1993" localSheetId="29">[15]Global!#REF!</definedName>
    <definedName name="total_airline_load_factor_1993">[15]Global!#REF!</definedName>
    <definedName name="total_airline_load_factor_1994" localSheetId="4">[15]Global!#REF!</definedName>
    <definedName name="total_airline_load_factor_1994" localSheetId="16">[15]Global!#REF!</definedName>
    <definedName name="total_airline_load_factor_1994" localSheetId="23">[15]Global!#REF!</definedName>
    <definedName name="total_airline_load_factor_1994" localSheetId="5">[15]Global!#REF!</definedName>
    <definedName name="total_airline_load_factor_1994" localSheetId="26">[15]Global!#REF!</definedName>
    <definedName name="total_airline_load_factor_1994" localSheetId="9">[15]Global!#REF!</definedName>
    <definedName name="total_airline_load_factor_1994" localSheetId="2">[15]Global!#REF!</definedName>
    <definedName name="total_airline_load_factor_1994" localSheetId="29">[15]Global!#REF!</definedName>
    <definedName name="total_airline_load_factor_1994">[15]Global!#REF!</definedName>
    <definedName name="total_airline_load_factor_1995" localSheetId="4">[15]Global!#REF!</definedName>
    <definedName name="total_airline_load_factor_1995" localSheetId="16">[15]Global!#REF!</definedName>
    <definedName name="total_airline_load_factor_1995" localSheetId="23">[15]Global!#REF!</definedName>
    <definedName name="total_airline_load_factor_1995" localSheetId="5">[15]Global!#REF!</definedName>
    <definedName name="total_airline_load_factor_1995" localSheetId="26">[15]Global!#REF!</definedName>
    <definedName name="total_airline_load_factor_1995" localSheetId="9">[15]Global!#REF!</definedName>
    <definedName name="total_airline_load_factor_1995" localSheetId="2">[15]Global!#REF!</definedName>
    <definedName name="total_airline_load_factor_1995" localSheetId="29">[15]Global!#REF!</definedName>
    <definedName name="total_airline_load_factor_1995">[15]Global!#REF!</definedName>
    <definedName name="total_airline_load_factor_1996" localSheetId="4">[15]Global!#REF!</definedName>
    <definedName name="total_airline_load_factor_1996" localSheetId="16">[15]Global!#REF!</definedName>
    <definedName name="total_airline_load_factor_1996" localSheetId="23">[15]Global!#REF!</definedName>
    <definedName name="total_airline_load_factor_1996" localSheetId="5">[15]Global!#REF!</definedName>
    <definedName name="total_airline_load_factor_1996" localSheetId="26">[15]Global!#REF!</definedName>
    <definedName name="total_airline_load_factor_1996" localSheetId="9">[15]Global!#REF!</definedName>
    <definedName name="total_airline_load_factor_1996" localSheetId="2">[15]Global!#REF!</definedName>
    <definedName name="total_airline_load_factor_1996" localSheetId="29">[15]Global!#REF!</definedName>
    <definedName name="total_airline_load_factor_1996">[15]Global!#REF!</definedName>
    <definedName name="total_airline_load_factor_1997" localSheetId="4">[15]Global!#REF!</definedName>
    <definedName name="total_airline_load_factor_1997" localSheetId="16">[15]Global!#REF!</definedName>
    <definedName name="total_airline_load_factor_1997" localSheetId="23">[15]Global!#REF!</definedName>
    <definedName name="total_airline_load_factor_1997" localSheetId="5">[15]Global!#REF!</definedName>
    <definedName name="total_airline_load_factor_1997" localSheetId="26">[15]Global!#REF!</definedName>
    <definedName name="total_airline_load_factor_1997" localSheetId="9">[15]Global!#REF!</definedName>
    <definedName name="total_airline_load_factor_1997" localSheetId="2">[15]Global!#REF!</definedName>
    <definedName name="total_airline_load_factor_1997" localSheetId="29">[15]Global!#REF!</definedName>
    <definedName name="total_airline_load_factor_1997">[15]Global!#REF!</definedName>
    <definedName name="total_airline_load_factor_1998" localSheetId="4">[15]Global!#REF!</definedName>
    <definedName name="total_airline_load_factor_1998" localSheetId="16">[15]Global!#REF!</definedName>
    <definedName name="total_airline_load_factor_1998" localSheetId="23">[15]Global!#REF!</definedName>
    <definedName name="total_airline_load_factor_1998" localSheetId="5">[15]Global!#REF!</definedName>
    <definedName name="total_airline_load_factor_1998" localSheetId="26">[15]Global!#REF!</definedName>
    <definedName name="total_airline_load_factor_1998" localSheetId="9">[15]Global!#REF!</definedName>
    <definedName name="total_airline_load_factor_1998" localSheetId="2">[15]Global!#REF!</definedName>
    <definedName name="total_airline_load_factor_1998" localSheetId="29">[15]Global!#REF!</definedName>
    <definedName name="total_airline_load_factor_1998">[15]Global!#REF!</definedName>
    <definedName name="total_airline_load_factor_1999" localSheetId="4">[15]Global!#REF!</definedName>
    <definedName name="total_airline_load_factor_1999" localSheetId="16">[15]Global!#REF!</definedName>
    <definedName name="total_airline_load_factor_1999" localSheetId="23">[15]Global!#REF!</definedName>
    <definedName name="total_airline_load_factor_1999" localSheetId="5">[15]Global!#REF!</definedName>
    <definedName name="total_airline_load_factor_1999" localSheetId="26">[15]Global!#REF!</definedName>
    <definedName name="total_airline_load_factor_1999" localSheetId="9">[15]Global!#REF!</definedName>
    <definedName name="total_airline_load_factor_1999" localSheetId="2">[15]Global!#REF!</definedName>
    <definedName name="total_airline_load_factor_1999" localSheetId="29">[15]Global!#REF!</definedName>
    <definedName name="total_airline_load_factor_1999">[15]Global!#REF!</definedName>
    <definedName name="total_airline_load_factor_2000" localSheetId="4">[15]Global!#REF!</definedName>
    <definedName name="total_airline_load_factor_2000" localSheetId="16">[15]Global!#REF!</definedName>
    <definedName name="total_airline_load_factor_2000" localSheetId="23">[15]Global!#REF!</definedName>
    <definedName name="total_airline_load_factor_2000" localSheetId="5">[15]Global!#REF!</definedName>
    <definedName name="total_airline_load_factor_2000" localSheetId="26">[15]Global!#REF!</definedName>
    <definedName name="total_airline_load_factor_2000" localSheetId="9">[15]Global!#REF!</definedName>
    <definedName name="total_airline_load_factor_2000" localSheetId="2">[15]Global!#REF!</definedName>
    <definedName name="total_airline_load_factor_2000" localSheetId="29">[15]Global!#REF!</definedName>
    <definedName name="total_airline_load_factor_2000">[15]Global!#REF!</definedName>
    <definedName name="total_airline_load_factor_2001" localSheetId="4">[15]Global!#REF!</definedName>
    <definedName name="total_airline_load_factor_2001" localSheetId="16">[15]Global!#REF!</definedName>
    <definedName name="total_airline_load_factor_2001" localSheetId="23">[15]Global!#REF!</definedName>
    <definedName name="total_airline_load_factor_2001" localSheetId="5">[15]Global!#REF!</definedName>
    <definedName name="total_airline_load_factor_2001" localSheetId="26">[15]Global!#REF!</definedName>
    <definedName name="total_airline_load_factor_2001" localSheetId="9">[15]Global!#REF!</definedName>
    <definedName name="total_airline_load_factor_2001" localSheetId="2">[15]Global!#REF!</definedName>
    <definedName name="total_airline_load_factor_2001" localSheetId="29">[15]Global!#REF!</definedName>
    <definedName name="total_airline_load_factor_2001">[15]Global!#REF!</definedName>
    <definedName name="total_airline_load_factor_2002" localSheetId="4">[15]Global!#REF!</definedName>
    <definedName name="total_airline_load_factor_2002" localSheetId="16">[15]Global!#REF!</definedName>
    <definedName name="total_airline_load_factor_2002" localSheetId="23">[15]Global!#REF!</definedName>
    <definedName name="total_airline_load_factor_2002" localSheetId="5">[15]Global!#REF!</definedName>
    <definedName name="total_airline_load_factor_2002" localSheetId="26">[15]Global!#REF!</definedName>
    <definedName name="total_airline_load_factor_2002" localSheetId="9">[15]Global!#REF!</definedName>
    <definedName name="total_airline_load_factor_2002" localSheetId="2">[15]Global!#REF!</definedName>
    <definedName name="total_airline_load_factor_2002" localSheetId="29">[15]Global!#REF!</definedName>
    <definedName name="total_airline_load_factor_2002">[15]Global!#REF!</definedName>
    <definedName name="total_airline_load_factor_2003" localSheetId="4">[15]Global!#REF!</definedName>
    <definedName name="total_airline_load_factor_2003" localSheetId="16">[15]Global!#REF!</definedName>
    <definedName name="total_airline_load_factor_2003" localSheetId="23">[15]Global!#REF!</definedName>
    <definedName name="total_airline_load_factor_2003" localSheetId="5">[15]Global!#REF!</definedName>
    <definedName name="total_airline_load_factor_2003" localSheetId="26">[15]Global!#REF!</definedName>
    <definedName name="total_airline_load_factor_2003" localSheetId="9">[15]Global!#REF!</definedName>
    <definedName name="total_airline_load_factor_2003" localSheetId="2">[15]Global!#REF!</definedName>
    <definedName name="total_airline_load_factor_2003" localSheetId="29">[15]Global!#REF!</definedName>
    <definedName name="total_airline_load_factor_2003">[15]Global!#REF!</definedName>
    <definedName name="total_airline_load_factor_2004" localSheetId="4">[15]Global!#REF!</definedName>
    <definedName name="total_airline_load_factor_2004" localSheetId="16">[15]Global!#REF!</definedName>
    <definedName name="total_airline_load_factor_2004" localSheetId="23">[15]Global!#REF!</definedName>
    <definedName name="total_airline_load_factor_2004" localSheetId="5">[15]Global!#REF!</definedName>
    <definedName name="total_airline_load_factor_2004" localSheetId="26">[15]Global!#REF!</definedName>
    <definedName name="total_airline_load_factor_2004" localSheetId="9">[15]Global!#REF!</definedName>
    <definedName name="total_airline_load_factor_2004" localSheetId="2">[15]Global!#REF!</definedName>
    <definedName name="total_airline_load_factor_2004" localSheetId="29">[15]Global!#REF!</definedName>
    <definedName name="total_airline_load_factor_2004">[15]Global!#REF!</definedName>
    <definedName name="total_airline_load_factor_2005" localSheetId="4">[15]Global!#REF!</definedName>
    <definedName name="total_airline_load_factor_2005" localSheetId="16">[15]Global!#REF!</definedName>
    <definedName name="total_airline_load_factor_2005" localSheetId="23">[15]Global!#REF!</definedName>
    <definedName name="total_airline_load_factor_2005" localSheetId="5">[15]Global!#REF!</definedName>
    <definedName name="total_airline_load_factor_2005" localSheetId="26">[15]Global!#REF!</definedName>
    <definedName name="total_airline_load_factor_2005" localSheetId="9">[15]Global!#REF!</definedName>
    <definedName name="total_airline_load_factor_2005" localSheetId="2">[15]Global!#REF!</definedName>
    <definedName name="total_airline_load_factor_2005" localSheetId="29">[15]Global!#REF!</definedName>
    <definedName name="total_airline_load_factor_2005">[15]Global!#REF!</definedName>
    <definedName name="total_airline_load_factor_2006" localSheetId="4">[15]Global!#REF!</definedName>
    <definedName name="total_airline_load_factor_2006" localSheetId="16">[15]Global!#REF!</definedName>
    <definedName name="total_airline_load_factor_2006" localSheetId="23">[15]Global!#REF!</definedName>
    <definedName name="total_airline_load_factor_2006" localSheetId="5">[15]Global!#REF!</definedName>
    <definedName name="total_airline_load_factor_2006" localSheetId="26">[15]Global!#REF!</definedName>
    <definedName name="total_airline_load_factor_2006" localSheetId="9">[15]Global!#REF!</definedName>
    <definedName name="total_airline_load_factor_2006" localSheetId="2">[15]Global!#REF!</definedName>
    <definedName name="total_airline_load_factor_2006" localSheetId="29">[15]Global!#REF!</definedName>
    <definedName name="total_airline_load_factor_2006">[15]Global!#REF!</definedName>
    <definedName name="total_airline_load_factor_2007" localSheetId="4">[15]Global!#REF!</definedName>
    <definedName name="total_airline_load_factor_2007" localSheetId="16">[15]Global!#REF!</definedName>
    <definedName name="total_airline_load_factor_2007" localSheetId="23">[15]Global!#REF!</definedName>
    <definedName name="total_airline_load_factor_2007" localSheetId="5">[15]Global!#REF!</definedName>
    <definedName name="total_airline_load_factor_2007" localSheetId="26">[15]Global!#REF!</definedName>
    <definedName name="total_airline_load_factor_2007" localSheetId="9">[15]Global!#REF!</definedName>
    <definedName name="total_airline_load_factor_2007" localSheetId="2">[15]Global!#REF!</definedName>
    <definedName name="total_airline_load_factor_2007" localSheetId="29">[15]Global!#REF!</definedName>
    <definedName name="total_airline_load_factor_2007">[15]Global!#REF!</definedName>
    <definedName name="total_airline_load_factor_2008" localSheetId="4">[15]Global!#REF!</definedName>
    <definedName name="total_airline_load_factor_2008" localSheetId="16">[15]Global!#REF!</definedName>
    <definedName name="total_airline_load_factor_2008" localSheetId="23">[15]Global!#REF!</definedName>
    <definedName name="total_airline_load_factor_2008" localSheetId="5">[15]Global!#REF!</definedName>
    <definedName name="total_airline_load_factor_2008" localSheetId="26">[15]Global!#REF!</definedName>
    <definedName name="total_airline_load_factor_2008" localSheetId="9">[15]Global!#REF!</definedName>
    <definedName name="total_airline_load_factor_2008" localSheetId="2">[15]Global!#REF!</definedName>
    <definedName name="total_airline_load_factor_2008" localSheetId="29">[15]Global!#REF!</definedName>
    <definedName name="total_airline_load_factor_2008">[15]Global!#REF!</definedName>
    <definedName name="total_airline_load_factor_2009" localSheetId="4">[15]Global!#REF!</definedName>
    <definedName name="total_airline_load_factor_2009" localSheetId="16">[15]Global!#REF!</definedName>
    <definedName name="total_airline_load_factor_2009" localSheetId="23">[15]Global!#REF!</definedName>
    <definedName name="total_airline_load_factor_2009" localSheetId="5">[15]Global!#REF!</definedName>
    <definedName name="total_airline_load_factor_2009" localSheetId="26">[15]Global!#REF!</definedName>
    <definedName name="total_airline_load_factor_2009" localSheetId="9">[15]Global!#REF!</definedName>
    <definedName name="total_airline_load_factor_2009" localSheetId="2">[15]Global!#REF!</definedName>
    <definedName name="total_airline_load_factor_2009" localSheetId="29">[15]Global!#REF!</definedName>
    <definedName name="total_airline_load_factor_2009">[15]Global!#REF!</definedName>
    <definedName name="total_airline_load_factor_2010" localSheetId="4">[15]Global!#REF!</definedName>
    <definedName name="total_airline_load_factor_2010" localSheetId="16">[15]Global!#REF!</definedName>
    <definedName name="total_airline_load_factor_2010" localSheetId="23">[15]Global!#REF!</definedName>
    <definedName name="total_airline_load_factor_2010" localSheetId="5">[15]Global!#REF!</definedName>
    <definedName name="total_airline_load_factor_2010" localSheetId="26">[15]Global!#REF!</definedName>
    <definedName name="total_airline_load_factor_2010" localSheetId="9">[15]Global!#REF!</definedName>
    <definedName name="total_airline_load_factor_2010" localSheetId="2">[15]Global!#REF!</definedName>
    <definedName name="total_airline_load_factor_2010" localSheetId="29">[15]Global!#REF!</definedName>
    <definedName name="total_airline_load_factor_2010">[15]Global!#REF!</definedName>
    <definedName name="total_airline_load_factor_comm" localSheetId="4">[15]Global!#REF!</definedName>
    <definedName name="total_airline_load_factor_comm" localSheetId="16">[15]Global!#REF!</definedName>
    <definedName name="total_airline_load_factor_comm" localSheetId="23">[15]Global!#REF!</definedName>
    <definedName name="total_airline_load_factor_comm" localSheetId="5">[15]Global!#REF!</definedName>
    <definedName name="total_airline_load_factor_comm" localSheetId="26">[15]Global!#REF!</definedName>
    <definedName name="total_airline_load_factor_comm" localSheetId="9">[15]Global!#REF!</definedName>
    <definedName name="total_airline_load_factor_comm" localSheetId="2">[15]Global!#REF!</definedName>
    <definedName name="total_airline_load_factor_comm" localSheetId="29">[15]Global!#REF!</definedName>
    <definedName name="total_airline_load_factor_comm">[15]Global!#REF!</definedName>
    <definedName name="total_airline_traffic_RPK_1985" localSheetId="4">[15]Global!#REF!</definedName>
    <definedName name="total_airline_traffic_RPK_1985" localSheetId="16">[15]Global!#REF!</definedName>
    <definedName name="total_airline_traffic_RPK_1985" localSheetId="23">[15]Global!#REF!</definedName>
    <definedName name="total_airline_traffic_RPK_1985" localSheetId="5">[15]Global!#REF!</definedName>
    <definedName name="total_airline_traffic_RPK_1985" localSheetId="26">[15]Global!#REF!</definedName>
    <definedName name="total_airline_traffic_RPK_1985" localSheetId="9">[15]Global!#REF!</definedName>
    <definedName name="total_airline_traffic_RPK_1985" localSheetId="2">[15]Global!#REF!</definedName>
    <definedName name="total_airline_traffic_RPK_1985" localSheetId="29">[15]Global!#REF!</definedName>
    <definedName name="total_airline_traffic_RPK_1985">[15]Global!#REF!</definedName>
    <definedName name="total_airline_traffic_RPK_1986" localSheetId="4">[15]Global!#REF!</definedName>
    <definedName name="total_airline_traffic_RPK_1986" localSheetId="16">[15]Global!#REF!</definedName>
    <definedName name="total_airline_traffic_RPK_1986" localSheetId="23">[15]Global!#REF!</definedName>
    <definedName name="total_airline_traffic_RPK_1986" localSheetId="5">[15]Global!#REF!</definedName>
    <definedName name="total_airline_traffic_RPK_1986" localSheetId="26">[15]Global!#REF!</definedName>
    <definedName name="total_airline_traffic_RPK_1986" localSheetId="9">[15]Global!#REF!</definedName>
    <definedName name="total_airline_traffic_RPK_1986" localSheetId="2">[15]Global!#REF!</definedName>
    <definedName name="total_airline_traffic_RPK_1986" localSheetId="29">[15]Global!#REF!</definedName>
    <definedName name="total_airline_traffic_RPK_1986">[15]Global!#REF!</definedName>
    <definedName name="total_airline_traffic_RPK_1987" localSheetId="4">[15]Global!#REF!</definedName>
    <definedName name="total_airline_traffic_RPK_1987" localSheetId="16">[15]Global!#REF!</definedName>
    <definedName name="total_airline_traffic_RPK_1987" localSheetId="23">[15]Global!#REF!</definedName>
    <definedName name="total_airline_traffic_RPK_1987" localSheetId="5">[15]Global!#REF!</definedName>
    <definedName name="total_airline_traffic_RPK_1987" localSheetId="26">[15]Global!#REF!</definedName>
    <definedName name="total_airline_traffic_RPK_1987" localSheetId="9">[15]Global!#REF!</definedName>
    <definedName name="total_airline_traffic_RPK_1987" localSheetId="2">[15]Global!#REF!</definedName>
    <definedName name="total_airline_traffic_RPK_1987" localSheetId="29">[15]Global!#REF!</definedName>
    <definedName name="total_airline_traffic_RPK_1987">[15]Global!#REF!</definedName>
    <definedName name="total_airline_traffic_RPK_1988" localSheetId="4">[15]Global!#REF!</definedName>
    <definedName name="total_airline_traffic_RPK_1988" localSheetId="16">[15]Global!#REF!</definedName>
    <definedName name="total_airline_traffic_RPK_1988" localSheetId="23">[15]Global!#REF!</definedName>
    <definedName name="total_airline_traffic_RPK_1988" localSheetId="5">[15]Global!#REF!</definedName>
    <definedName name="total_airline_traffic_RPK_1988" localSheetId="26">[15]Global!#REF!</definedName>
    <definedName name="total_airline_traffic_RPK_1988" localSheetId="9">[15]Global!#REF!</definedName>
    <definedName name="total_airline_traffic_RPK_1988" localSheetId="2">[15]Global!#REF!</definedName>
    <definedName name="total_airline_traffic_RPK_1988" localSheetId="29">[15]Global!#REF!</definedName>
    <definedName name="total_airline_traffic_RPK_1988">[15]Global!#REF!</definedName>
    <definedName name="total_airline_traffic_RPK_1989" localSheetId="4">[15]Global!#REF!</definedName>
    <definedName name="total_airline_traffic_RPK_1989" localSheetId="16">[15]Global!#REF!</definedName>
    <definedName name="total_airline_traffic_RPK_1989" localSheetId="23">[15]Global!#REF!</definedName>
    <definedName name="total_airline_traffic_RPK_1989" localSheetId="5">[15]Global!#REF!</definedName>
    <definedName name="total_airline_traffic_RPK_1989" localSheetId="26">[15]Global!#REF!</definedName>
    <definedName name="total_airline_traffic_RPK_1989" localSheetId="9">[15]Global!#REF!</definedName>
    <definedName name="total_airline_traffic_RPK_1989" localSheetId="2">[15]Global!#REF!</definedName>
    <definedName name="total_airline_traffic_RPK_1989" localSheetId="29">[15]Global!#REF!</definedName>
    <definedName name="total_airline_traffic_RPK_1989">[15]Global!#REF!</definedName>
    <definedName name="total_airline_traffic_RPK_1990" localSheetId="4">[15]Global!#REF!</definedName>
    <definedName name="total_airline_traffic_RPK_1990" localSheetId="16">[15]Global!#REF!</definedName>
    <definedName name="total_airline_traffic_RPK_1990" localSheetId="23">[15]Global!#REF!</definedName>
    <definedName name="total_airline_traffic_RPK_1990" localSheetId="5">[15]Global!#REF!</definedName>
    <definedName name="total_airline_traffic_RPK_1990" localSheetId="26">[15]Global!#REF!</definedName>
    <definedName name="total_airline_traffic_RPK_1990" localSheetId="9">[15]Global!#REF!</definedName>
    <definedName name="total_airline_traffic_RPK_1990" localSheetId="2">[15]Global!#REF!</definedName>
    <definedName name="total_airline_traffic_RPK_1990" localSheetId="29">[15]Global!#REF!</definedName>
    <definedName name="total_airline_traffic_RPK_1990">[15]Global!#REF!</definedName>
    <definedName name="total_airline_traffic_RPK_1991" localSheetId="4">[15]Global!#REF!</definedName>
    <definedName name="total_airline_traffic_RPK_1991" localSheetId="16">[15]Global!#REF!</definedName>
    <definedName name="total_airline_traffic_RPK_1991" localSheetId="23">[15]Global!#REF!</definedName>
    <definedName name="total_airline_traffic_RPK_1991" localSheetId="5">[15]Global!#REF!</definedName>
    <definedName name="total_airline_traffic_RPK_1991" localSheetId="26">[15]Global!#REF!</definedName>
    <definedName name="total_airline_traffic_RPK_1991" localSheetId="9">[15]Global!#REF!</definedName>
    <definedName name="total_airline_traffic_RPK_1991" localSheetId="2">[15]Global!#REF!</definedName>
    <definedName name="total_airline_traffic_RPK_1991" localSheetId="29">[15]Global!#REF!</definedName>
    <definedName name="total_airline_traffic_RPK_1991">[15]Global!#REF!</definedName>
    <definedName name="total_airline_traffic_RPK_1992" localSheetId="4">[15]Global!#REF!</definedName>
    <definedName name="total_airline_traffic_RPK_1992" localSheetId="16">[15]Global!#REF!</definedName>
    <definedName name="total_airline_traffic_RPK_1992" localSheetId="23">[15]Global!#REF!</definedName>
    <definedName name="total_airline_traffic_RPK_1992" localSheetId="5">[15]Global!#REF!</definedName>
    <definedName name="total_airline_traffic_RPK_1992" localSheetId="26">[15]Global!#REF!</definedName>
    <definedName name="total_airline_traffic_RPK_1992" localSheetId="9">[15]Global!#REF!</definedName>
    <definedName name="total_airline_traffic_RPK_1992" localSheetId="2">[15]Global!#REF!</definedName>
    <definedName name="total_airline_traffic_RPK_1992" localSheetId="29">[15]Global!#REF!</definedName>
    <definedName name="total_airline_traffic_RPK_1992">[15]Global!#REF!</definedName>
    <definedName name="total_airline_traffic_RPK_1993" localSheetId="4">[15]Global!#REF!</definedName>
    <definedName name="total_airline_traffic_RPK_1993" localSheetId="16">[15]Global!#REF!</definedName>
    <definedName name="total_airline_traffic_RPK_1993" localSheetId="23">[15]Global!#REF!</definedName>
    <definedName name="total_airline_traffic_RPK_1993" localSheetId="5">[15]Global!#REF!</definedName>
    <definedName name="total_airline_traffic_RPK_1993" localSheetId="26">[15]Global!#REF!</definedName>
    <definedName name="total_airline_traffic_RPK_1993" localSheetId="9">[15]Global!#REF!</definedName>
    <definedName name="total_airline_traffic_RPK_1993" localSheetId="2">[15]Global!#REF!</definedName>
    <definedName name="total_airline_traffic_RPK_1993" localSheetId="29">[15]Global!#REF!</definedName>
    <definedName name="total_airline_traffic_RPK_1993">[15]Global!#REF!</definedName>
    <definedName name="total_airline_traffic_RPK_1994" localSheetId="4">[15]Global!#REF!</definedName>
    <definedName name="total_airline_traffic_RPK_1994" localSheetId="16">[15]Global!#REF!</definedName>
    <definedName name="total_airline_traffic_RPK_1994" localSheetId="23">[15]Global!#REF!</definedName>
    <definedName name="total_airline_traffic_RPK_1994" localSheetId="5">[15]Global!#REF!</definedName>
    <definedName name="total_airline_traffic_RPK_1994" localSheetId="26">[15]Global!#REF!</definedName>
    <definedName name="total_airline_traffic_RPK_1994" localSheetId="9">[15]Global!#REF!</definedName>
    <definedName name="total_airline_traffic_RPK_1994" localSheetId="2">[15]Global!#REF!</definedName>
    <definedName name="total_airline_traffic_RPK_1994" localSheetId="29">[15]Global!#REF!</definedName>
    <definedName name="total_airline_traffic_RPK_1994">[15]Global!#REF!</definedName>
    <definedName name="total_airline_traffic_RPK_1995" localSheetId="4">[15]Global!#REF!</definedName>
    <definedName name="total_airline_traffic_RPK_1995" localSheetId="16">[15]Global!#REF!</definedName>
    <definedName name="total_airline_traffic_RPK_1995" localSheetId="23">[15]Global!#REF!</definedName>
    <definedName name="total_airline_traffic_RPK_1995" localSheetId="5">[15]Global!#REF!</definedName>
    <definedName name="total_airline_traffic_RPK_1995" localSheetId="26">[15]Global!#REF!</definedName>
    <definedName name="total_airline_traffic_RPK_1995" localSheetId="9">[15]Global!#REF!</definedName>
    <definedName name="total_airline_traffic_RPK_1995" localSheetId="2">[15]Global!#REF!</definedName>
    <definedName name="total_airline_traffic_RPK_1995" localSheetId="29">[15]Global!#REF!</definedName>
    <definedName name="total_airline_traffic_RPK_1995">[15]Global!#REF!</definedName>
    <definedName name="total_airline_traffic_RPK_1996" localSheetId="4">[15]Global!#REF!</definedName>
    <definedName name="total_airline_traffic_RPK_1996" localSheetId="16">[15]Global!#REF!</definedName>
    <definedName name="total_airline_traffic_RPK_1996" localSheetId="23">[15]Global!#REF!</definedName>
    <definedName name="total_airline_traffic_RPK_1996" localSheetId="5">[15]Global!#REF!</definedName>
    <definedName name="total_airline_traffic_RPK_1996" localSheetId="26">[15]Global!#REF!</definedName>
    <definedName name="total_airline_traffic_RPK_1996" localSheetId="9">[15]Global!#REF!</definedName>
    <definedName name="total_airline_traffic_RPK_1996" localSheetId="2">[15]Global!#REF!</definedName>
    <definedName name="total_airline_traffic_RPK_1996" localSheetId="29">[15]Global!#REF!</definedName>
    <definedName name="total_airline_traffic_RPK_1996">[15]Global!#REF!</definedName>
    <definedName name="total_airline_traffic_RPK_1997" localSheetId="4">[15]Global!#REF!</definedName>
    <definedName name="total_airline_traffic_RPK_1997" localSheetId="16">[15]Global!#REF!</definedName>
    <definedName name="total_airline_traffic_RPK_1997" localSheetId="23">[15]Global!#REF!</definedName>
    <definedName name="total_airline_traffic_RPK_1997" localSheetId="5">[15]Global!#REF!</definedName>
    <definedName name="total_airline_traffic_RPK_1997" localSheetId="26">[15]Global!#REF!</definedName>
    <definedName name="total_airline_traffic_RPK_1997" localSheetId="9">[15]Global!#REF!</definedName>
    <definedName name="total_airline_traffic_RPK_1997" localSheetId="2">[15]Global!#REF!</definedName>
    <definedName name="total_airline_traffic_RPK_1997" localSheetId="29">[15]Global!#REF!</definedName>
    <definedName name="total_airline_traffic_RPK_1997">[15]Global!#REF!</definedName>
    <definedName name="total_airline_traffic_RPK_1998" localSheetId="4">[15]Global!#REF!</definedName>
    <definedName name="total_airline_traffic_RPK_1998" localSheetId="16">[15]Global!#REF!</definedName>
    <definedName name="total_airline_traffic_RPK_1998" localSheetId="23">[15]Global!#REF!</definedName>
    <definedName name="total_airline_traffic_RPK_1998" localSheetId="5">[15]Global!#REF!</definedName>
    <definedName name="total_airline_traffic_RPK_1998" localSheetId="26">[15]Global!#REF!</definedName>
    <definedName name="total_airline_traffic_RPK_1998" localSheetId="9">[15]Global!#REF!</definedName>
    <definedName name="total_airline_traffic_RPK_1998" localSheetId="2">[15]Global!#REF!</definedName>
    <definedName name="total_airline_traffic_RPK_1998" localSheetId="29">[15]Global!#REF!</definedName>
    <definedName name="total_airline_traffic_RPK_1998">[15]Global!#REF!</definedName>
    <definedName name="total_airline_traffic_RPK_1999" localSheetId="4">[15]Global!#REF!</definedName>
    <definedName name="total_airline_traffic_RPK_1999" localSheetId="16">[15]Global!#REF!</definedName>
    <definedName name="total_airline_traffic_RPK_1999" localSheetId="23">[15]Global!#REF!</definedName>
    <definedName name="total_airline_traffic_RPK_1999" localSheetId="5">[15]Global!#REF!</definedName>
    <definedName name="total_airline_traffic_RPK_1999" localSheetId="26">[15]Global!#REF!</definedName>
    <definedName name="total_airline_traffic_RPK_1999" localSheetId="9">[15]Global!#REF!</definedName>
    <definedName name="total_airline_traffic_RPK_1999" localSheetId="2">[15]Global!#REF!</definedName>
    <definedName name="total_airline_traffic_RPK_1999" localSheetId="29">[15]Global!#REF!</definedName>
    <definedName name="total_airline_traffic_RPK_1999">[15]Global!#REF!</definedName>
    <definedName name="total_airline_traffic_RPK_2000" localSheetId="4">[15]Global!#REF!</definedName>
    <definedName name="total_airline_traffic_RPK_2000" localSheetId="16">[15]Global!#REF!</definedName>
    <definedName name="total_airline_traffic_RPK_2000" localSheetId="23">[15]Global!#REF!</definedName>
    <definedName name="total_airline_traffic_RPK_2000" localSheetId="5">[15]Global!#REF!</definedName>
    <definedName name="total_airline_traffic_RPK_2000" localSheetId="26">[15]Global!#REF!</definedName>
    <definedName name="total_airline_traffic_RPK_2000" localSheetId="9">[15]Global!#REF!</definedName>
    <definedName name="total_airline_traffic_RPK_2000" localSheetId="2">[15]Global!#REF!</definedName>
    <definedName name="total_airline_traffic_RPK_2000" localSheetId="29">[15]Global!#REF!</definedName>
    <definedName name="total_airline_traffic_RPK_2000">[15]Global!#REF!</definedName>
    <definedName name="total_airline_traffic_RPK_2001" localSheetId="4">[15]Global!#REF!</definedName>
    <definedName name="total_airline_traffic_RPK_2001" localSheetId="16">[15]Global!#REF!</definedName>
    <definedName name="total_airline_traffic_RPK_2001" localSheetId="23">[15]Global!#REF!</definedName>
    <definedName name="total_airline_traffic_RPK_2001" localSheetId="5">[15]Global!#REF!</definedName>
    <definedName name="total_airline_traffic_RPK_2001" localSheetId="26">[15]Global!#REF!</definedName>
    <definedName name="total_airline_traffic_RPK_2001" localSheetId="9">[15]Global!#REF!</definedName>
    <definedName name="total_airline_traffic_RPK_2001" localSheetId="2">[15]Global!#REF!</definedName>
    <definedName name="total_airline_traffic_RPK_2001" localSheetId="29">[15]Global!#REF!</definedName>
    <definedName name="total_airline_traffic_RPK_2001">[15]Global!#REF!</definedName>
    <definedName name="total_airline_traffic_RPK_2002" localSheetId="4">[15]Global!#REF!</definedName>
    <definedName name="total_airline_traffic_RPK_2002" localSheetId="16">[15]Global!#REF!</definedName>
    <definedName name="total_airline_traffic_RPK_2002" localSheetId="23">[15]Global!#REF!</definedName>
    <definedName name="total_airline_traffic_RPK_2002" localSheetId="5">[15]Global!#REF!</definedName>
    <definedName name="total_airline_traffic_RPK_2002" localSheetId="26">[15]Global!#REF!</definedName>
    <definedName name="total_airline_traffic_RPK_2002" localSheetId="9">[15]Global!#REF!</definedName>
    <definedName name="total_airline_traffic_RPK_2002" localSheetId="2">[15]Global!#REF!</definedName>
    <definedName name="total_airline_traffic_RPK_2002" localSheetId="29">[15]Global!#REF!</definedName>
    <definedName name="total_airline_traffic_RPK_2002">[15]Global!#REF!</definedName>
    <definedName name="total_airline_traffic_RPK_2003" localSheetId="4">[15]Global!#REF!</definedName>
    <definedName name="total_airline_traffic_RPK_2003" localSheetId="16">[15]Global!#REF!</definedName>
    <definedName name="total_airline_traffic_RPK_2003" localSheetId="23">[15]Global!#REF!</definedName>
    <definedName name="total_airline_traffic_RPK_2003" localSheetId="5">[15]Global!#REF!</definedName>
    <definedName name="total_airline_traffic_RPK_2003" localSheetId="26">[15]Global!#REF!</definedName>
    <definedName name="total_airline_traffic_RPK_2003" localSheetId="9">[15]Global!#REF!</definedName>
    <definedName name="total_airline_traffic_RPK_2003" localSheetId="2">[15]Global!#REF!</definedName>
    <definedName name="total_airline_traffic_RPK_2003" localSheetId="29">[15]Global!#REF!</definedName>
    <definedName name="total_airline_traffic_RPK_2003">[15]Global!#REF!</definedName>
    <definedName name="total_airline_traffic_RPK_2004" localSheetId="4">[15]Global!#REF!</definedName>
    <definedName name="total_airline_traffic_RPK_2004" localSheetId="16">[15]Global!#REF!</definedName>
    <definedName name="total_airline_traffic_RPK_2004" localSheetId="23">[15]Global!#REF!</definedName>
    <definedName name="total_airline_traffic_RPK_2004" localSheetId="5">[15]Global!#REF!</definedName>
    <definedName name="total_airline_traffic_RPK_2004" localSheetId="26">[15]Global!#REF!</definedName>
    <definedName name="total_airline_traffic_RPK_2004" localSheetId="9">[15]Global!#REF!</definedName>
    <definedName name="total_airline_traffic_RPK_2004" localSheetId="2">[15]Global!#REF!</definedName>
    <definedName name="total_airline_traffic_RPK_2004" localSheetId="29">[15]Global!#REF!</definedName>
    <definedName name="total_airline_traffic_RPK_2004">[15]Global!#REF!</definedName>
    <definedName name="total_airline_traffic_RPK_2005" localSheetId="4">[15]Global!#REF!</definedName>
    <definedName name="total_airline_traffic_RPK_2005" localSheetId="16">[15]Global!#REF!</definedName>
    <definedName name="total_airline_traffic_RPK_2005" localSheetId="23">[15]Global!#REF!</definedName>
    <definedName name="total_airline_traffic_RPK_2005" localSheetId="5">[15]Global!#REF!</definedName>
    <definedName name="total_airline_traffic_RPK_2005" localSheetId="26">[15]Global!#REF!</definedName>
    <definedName name="total_airline_traffic_RPK_2005" localSheetId="9">[15]Global!#REF!</definedName>
    <definedName name="total_airline_traffic_RPK_2005" localSheetId="2">[15]Global!#REF!</definedName>
    <definedName name="total_airline_traffic_RPK_2005" localSheetId="29">[15]Global!#REF!</definedName>
    <definedName name="total_airline_traffic_RPK_2005">[15]Global!#REF!</definedName>
    <definedName name="total_airline_traffic_RPK_2006" localSheetId="4">[15]Global!#REF!</definedName>
    <definedName name="total_airline_traffic_RPK_2006" localSheetId="16">[15]Global!#REF!</definedName>
    <definedName name="total_airline_traffic_RPK_2006" localSheetId="23">[15]Global!#REF!</definedName>
    <definedName name="total_airline_traffic_RPK_2006" localSheetId="5">[15]Global!#REF!</definedName>
    <definedName name="total_airline_traffic_RPK_2006" localSheetId="26">[15]Global!#REF!</definedName>
    <definedName name="total_airline_traffic_RPK_2006" localSheetId="9">[15]Global!#REF!</definedName>
    <definedName name="total_airline_traffic_RPK_2006" localSheetId="2">[15]Global!#REF!</definedName>
    <definedName name="total_airline_traffic_RPK_2006" localSheetId="29">[15]Global!#REF!</definedName>
    <definedName name="total_airline_traffic_RPK_2006">[15]Global!#REF!</definedName>
    <definedName name="total_airline_traffic_RPK_2007" localSheetId="4">[15]Global!#REF!</definedName>
    <definedName name="total_airline_traffic_RPK_2007" localSheetId="16">[15]Global!#REF!</definedName>
    <definedName name="total_airline_traffic_RPK_2007" localSheetId="23">[15]Global!#REF!</definedName>
    <definedName name="total_airline_traffic_RPK_2007" localSheetId="5">[15]Global!#REF!</definedName>
    <definedName name="total_airline_traffic_RPK_2007" localSheetId="26">[15]Global!#REF!</definedName>
    <definedName name="total_airline_traffic_RPK_2007" localSheetId="9">[15]Global!#REF!</definedName>
    <definedName name="total_airline_traffic_RPK_2007" localSheetId="2">[15]Global!#REF!</definedName>
    <definedName name="total_airline_traffic_RPK_2007" localSheetId="29">[15]Global!#REF!</definedName>
    <definedName name="total_airline_traffic_RPK_2007">[15]Global!#REF!</definedName>
    <definedName name="total_airline_traffic_RPK_2008" localSheetId="4">[15]Global!#REF!</definedName>
    <definedName name="total_airline_traffic_RPK_2008" localSheetId="16">[15]Global!#REF!</definedName>
    <definedName name="total_airline_traffic_RPK_2008" localSheetId="23">[15]Global!#REF!</definedName>
    <definedName name="total_airline_traffic_RPK_2008" localSheetId="5">[15]Global!#REF!</definedName>
    <definedName name="total_airline_traffic_RPK_2008" localSheetId="26">[15]Global!#REF!</definedName>
    <definedName name="total_airline_traffic_RPK_2008" localSheetId="9">[15]Global!#REF!</definedName>
    <definedName name="total_airline_traffic_RPK_2008" localSheetId="2">[15]Global!#REF!</definedName>
    <definedName name="total_airline_traffic_RPK_2008" localSheetId="29">[15]Global!#REF!</definedName>
    <definedName name="total_airline_traffic_RPK_2008">[15]Global!#REF!</definedName>
    <definedName name="total_airline_traffic_RPK_2009" localSheetId="4">[15]Global!#REF!</definedName>
    <definedName name="total_airline_traffic_RPK_2009" localSheetId="16">[15]Global!#REF!</definedName>
    <definedName name="total_airline_traffic_RPK_2009" localSheetId="23">[15]Global!#REF!</definedName>
    <definedName name="total_airline_traffic_RPK_2009" localSheetId="5">[15]Global!#REF!</definedName>
    <definedName name="total_airline_traffic_RPK_2009" localSheetId="26">[15]Global!#REF!</definedName>
    <definedName name="total_airline_traffic_RPK_2009" localSheetId="9">[15]Global!#REF!</definedName>
    <definedName name="total_airline_traffic_RPK_2009" localSheetId="2">[15]Global!#REF!</definedName>
    <definedName name="total_airline_traffic_RPK_2009" localSheetId="29">[15]Global!#REF!</definedName>
    <definedName name="total_airline_traffic_RPK_2009">[15]Global!#REF!</definedName>
    <definedName name="total_airline_traffic_RPK_2010" localSheetId="4">[15]Global!#REF!</definedName>
    <definedName name="total_airline_traffic_RPK_2010" localSheetId="16">[15]Global!#REF!</definedName>
    <definedName name="total_airline_traffic_RPK_2010" localSheetId="23">[15]Global!#REF!</definedName>
    <definedName name="total_airline_traffic_RPK_2010" localSheetId="5">[15]Global!#REF!</definedName>
    <definedName name="total_airline_traffic_RPK_2010" localSheetId="26">[15]Global!#REF!</definedName>
    <definedName name="total_airline_traffic_RPK_2010" localSheetId="9">[15]Global!#REF!</definedName>
    <definedName name="total_airline_traffic_RPK_2010" localSheetId="2">[15]Global!#REF!</definedName>
    <definedName name="total_airline_traffic_RPK_2010" localSheetId="29">[15]Global!#REF!</definedName>
    <definedName name="total_airline_traffic_RPK_2010">[15]Global!#REF!</definedName>
    <definedName name="total_airline_traffic_RPK_comm" localSheetId="4">[15]Global!#REF!</definedName>
    <definedName name="total_airline_traffic_RPK_comm" localSheetId="16">[15]Global!#REF!</definedName>
    <definedName name="total_airline_traffic_RPK_comm" localSheetId="23">[15]Global!#REF!</definedName>
    <definedName name="total_airline_traffic_RPK_comm" localSheetId="5">[15]Global!#REF!</definedName>
    <definedName name="total_airline_traffic_RPK_comm" localSheetId="26">[15]Global!#REF!</definedName>
    <definedName name="total_airline_traffic_RPK_comm" localSheetId="9">[15]Global!#REF!</definedName>
    <definedName name="total_airline_traffic_RPK_comm" localSheetId="2">[15]Global!#REF!</definedName>
    <definedName name="total_airline_traffic_RPK_comm" localSheetId="29">[15]Global!#REF!</definedName>
    <definedName name="total_airline_traffic_RPK_comm">[15]Global!#REF!</definedName>
    <definedName name="total_airline_traffic_RTM_1985" localSheetId="4">[15]Global!#REF!</definedName>
    <definedName name="total_airline_traffic_RTM_1985" localSheetId="16">[15]Global!#REF!</definedName>
    <definedName name="total_airline_traffic_RTM_1985" localSheetId="23">[15]Global!#REF!</definedName>
    <definedName name="total_airline_traffic_RTM_1985" localSheetId="5">[15]Global!#REF!</definedName>
    <definedName name="total_airline_traffic_RTM_1985" localSheetId="26">[15]Global!#REF!</definedName>
    <definedName name="total_airline_traffic_RTM_1985" localSheetId="9">[15]Global!#REF!</definedName>
    <definedName name="total_airline_traffic_RTM_1985" localSheetId="2">[15]Global!#REF!</definedName>
    <definedName name="total_airline_traffic_RTM_1985" localSheetId="29">[15]Global!#REF!</definedName>
    <definedName name="total_airline_traffic_RTM_1985">[15]Global!#REF!</definedName>
    <definedName name="total_airline_traffic_RTM_1986" localSheetId="4">[15]Global!#REF!</definedName>
    <definedName name="total_airline_traffic_RTM_1986" localSheetId="16">[15]Global!#REF!</definedName>
    <definedName name="total_airline_traffic_RTM_1986" localSheetId="23">[15]Global!#REF!</definedName>
    <definedName name="total_airline_traffic_RTM_1986" localSheetId="5">[15]Global!#REF!</definedName>
    <definedName name="total_airline_traffic_RTM_1986" localSheetId="26">[15]Global!#REF!</definedName>
    <definedName name="total_airline_traffic_RTM_1986" localSheetId="9">[15]Global!#REF!</definedName>
    <definedName name="total_airline_traffic_RTM_1986" localSheetId="2">[15]Global!#REF!</definedName>
    <definedName name="total_airline_traffic_RTM_1986" localSheetId="29">[15]Global!#REF!</definedName>
    <definedName name="total_airline_traffic_RTM_1986">[15]Global!#REF!</definedName>
    <definedName name="total_airline_traffic_RTM_1987" localSheetId="4">[15]Global!#REF!</definedName>
    <definedName name="total_airline_traffic_RTM_1987" localSheetId="16">[15]Global!#REF!</definedName>
    <definedName name="total_airline_traffic_RTM_1987" localSheetId="23">[15]Global!#REF!</definedName>
    <definedName name="total_airline_traffic_RTM_1987" localSheetId="5">[15]Global!#REF!</definedName>
    <definedName name="total_airline_traffic_RTM_1987" localSheetId="26">[15]Global!#REF!</definedName>
    <definedName name="total_airline_traffic_RTM_1987" localSheetId="9">[15]Global!#REF!</definedName>
    <definedName name="total_airline_traffic_RTM_1987" localSheetId="2">[15]Global!#REF!</definedName>
    <definedName name="total_airline_traffic_RTM_1987" localSheetId="29">[15]Global!#REF!</definedName>
    <definedName name="total_airline_traffic_RTM_1987">[15]Global!#REF!</definedName>
    <definedName name="total_airline_traffic_RTM_1988" localSheetId="4">[15]Global!#REF!</definedName>
    <definedName name="total_airline_traffic_RTM_1988" localSheetId="16">[15]Global!#REF!</definedName>
    <definedName name="total_airline_traffic_RTM_1988" localSheetId="23">[15]Global!#REF!</definedName>
    <definedName name="total_airline_traffic_RTM_1988" localSheetId="5">[15]Global!#REF!</definedName>
    <definedName name="total_airline_traffic_RTM_1988" localSheetId="26">[15]Global!#REF!</definedName>
    <definedName name="total_airline_traffic_RTM_1988" localSheetId="9">[15]Global!#REF!</definedName>
    <definedName name="total_airline_traffic_RTM_1988" localSheetId="2">[15]Global!#REF!</definedName>
    <definedName name="total_airline_traffic_RTM_1988" localSheetId="29">[15]Global!#REF!</definedName>
    <definedName name="total_airline_traffic_RTM_1988">[15]Global!#REF!</definedName>
    <definedName name="total_airline_traffic_RTM_1989" localSheetId="4">[15]Global!#REF!</definedName>
    <definedName name="total_airline_traffic_RTM_1989" localSheetId="16">[15]Global!#REF!</definedName>
    <definedName name="total_airline_traffic_RTM_1989" localSheetId="23">[15]Global!#REF!</definedName>
    <definedName name="total_airline_traffic_RTM_1989" localSheetId="5">[15]Global!#REF!</definedName>
    <definedName name="total_airline_traffic_RTM_1989" localSheetId="26">[15]Global!#REF!</definedName>
    <definedName name="total_airline_traffic_RTM_1989" localSheetId="9">[15]Global!#REF!</definedName>
    <definedName name="total_airline_traffic_RTM_1989" localSheetId="2">[15]Global!#REF!</definedName>
    <definedName name="total_airline_traffic_RTM_1989" localSheetId="29">[15]Global!#REF!</definedName>
    <definedName name="total_airline_traffic_RTM_1989">[15]Global!#REF!</definedName>
    <definedName name="total_airline_traffic_RTM_1990" localSheetId="4">[15]Global!#REF!</definedName>
    <definedName name="total_airline_traffic_RTM_1990" localSheetId="16">[15]Global!#REF!</definedName>
    <definedName name="total_airline_traffic_RTM_1990" localSheetId="23">[15]Global!#REF!</definedName>
    <definedName name="total_airline_traffic_RTM_1990" localSheetId="5">[15]Global!#REF!</definedName>
    <definedName name="total_airline_traffic_RTM_1990" localSheetId="26">[15]Global!#REF!</definedName>
    <definedName name="total_airline_traffic_RTM_1990" localSheetId="9">[15]Global!#REF!</definedName>
    <definedName name="total_airline_traffic_RTM_1990" localSheetId="2">[15]Global!#REF!</definedName>
    <definedName name="total_airline_traffic_RTM_1990" localSheetId="29">[15]Global!#REF!</definedName>
    <definedName name="total_airline_traffic_RTM_1990">[15]Global!#REF!</definedName>
    <definedName name="total_airline_traffic_RTM_1991" localSheetId="4">[15]Global!#REF!</definedName>
    <definedName name="total_airline_traffic_RTM_1991" localSheetId="16">[15]Global!#REF!</definedName>
    <definedName name="total_airline_traffic_RTM_1991" localSheetId="23">[15]Global!#REF!</definedName>
    <definedName name="total_airline_traffic_RTM_1991" localSheetId="5">[15]Global!#REF!</definedName>
    <definedName name="total_airline_traffic_RTM_1991" localSheetId="26">[15]Global!#REF!</definedName>
    <definedName name="total_airline_traffic_RTM_1991" localSheetId="9">[15]Global!#REF!</definedName>
    <definedName name="total_airline_traffic_RTM_1991" localSheetId="2">[15]Global!#REF!</definedName>
    <definedName name="total_airline_traffic_RTM_1991" localSheetId="29">[15]Global!#REF!</definedName>
    <definedName name="total_airline_traffic_RTM_1991">[15]Global!#REF!</definedName>
    <definedName name="total_airline_traffic_RTM_1992" localSheetId="4">[15]Global!#REF!</definedName>
    <definedName name="total_airline_traffic_RTM_1992" localSheetId="16">[15]Global!#REF!</definedName>
    <definedName name="total_airline_traffic_RTM_1992" localSheetId="23">[15]Global!#REF!</definedName>
    <definedName name="total_airline_traffic_RTM_1992" localSheetId="5">[15]Global!#REF!</definedName>
    <definedName name="total_airline_traffic_RTM_1992" localSheetId="26">[15]Global!#REF!</definedName>
    <definedName name="total_airline_traffic_RTM_1992" localSheetId="9">[15]Global!#REF!</definedName>
    <definedName name="total_airline_traffic_RTM_1992" localSheetId="2">[15]Global!#REF!</definedName>
    <definedName name="total_airline_traffic_RTM_1992" localSheetId="29">[15]Global!#REF!</definedName>
    <definedName name="total_airline_traffic_RTM_1992">[15]Global!#REF!</definedName>
    <definedName name="total_airline_traffic_RTM_1993" localSheetId="4">[15]Global!#REF!</definedName>
    <definedName name="total_airline_traffic_RTM_1993" localSheetId="16">[15]Global!#REF!</definedName>
    <definedName name="total_airline_traffic_RTM_1993" localSheetId="23">[15]Global!#REF!</definedName>
    <definedName name="total_airline_traffic_RTM_1993" localSheetId="5">[15]Global!#REF!</definedName>
    <definedName name="total_airline_traffic_RTM_1993" localSheetId="26">[15]Global!#REF!</definedName>
    <definedName name="total_airline_traffic_RTM_1993" localSheetId="9">[15]Global!#REF!</definedName>
    <definedName name="total_airline_traffic_RTM_1993" localSheetId="2">[15]Global!#REF!</definedName>
    <definedName name="total_airline_traffic_RTM_1993" localSheetId="29">[15]Global!#REF!</definedName>
    <definedName name="total_airline_traffic_RTM_1993">[15]Global!#REF!</definedName>
    <definedName name="total_airline_traffic_RTM_1994" localSheetId="4">[15]Global!#REF!</definedName>
    <definedName name="total_airline_traffic_RTM_1994" localSheetId="16">[15]Global!#REF!</definedName>
    <definedName name="total_airline_traffic_RTM_1994" localSheetId="23">[15]Global!#REF!</definedName>
    <definedName name="total_airline_traffic_RTM_1994" localSheetId="5">[15]Global!#REF!</definedName>
    <definedName name="total_airline_traffic_RTM_1994" localSheetId="26">[15]Global!#REF!</definedName>
    <definedName name="total_airline_traffic_RTM_1994" localSheetId="9">[15]Global!#REF!</definedName>
    <definedName name="total_airline_traffic_RTM_1994" localSheetId="2">[15]Global!#REF!</definedName>
    <definedName name="total_airline_traffic_RTM_1994" localSheetId="29">[15]Global!#REF!</definedName>
    <definedName name="total_airline_traffic_RTM_1994">[15]Global!#REF!</definedName>
    <definedName name="total_airline_traffic_RTM_1995" localSheetId="4">[15]Global!#REF!</definedName>
    <definedName name="total_airline_traffic_RTM_1995" localSheetId="16">[15]Global!#REF!</definedName>
    <definedName name="total_airline_traffic_RTM_1995" localSheetId="23">[15]Global!#REF!</definedName>
    <definedName name="total_airline_traffic_RTM_1995" localSheetId="5">[15]Global!#REF!</definedName>
    <definedName name="total_airline_traffic_RTM_1995" localSheetId="26">[15]Global!#REF!</definedName>
    <definedName name="total_airline_traffic_RTM_1995" localSheetId="9">[15]Global!#REF!</definedName>
    <definedName name="total_airline_traffic_RTM_1995" localSheetId="2">[15]Global!#REF!</definedName>
    <definedName name="total_airline_traffic_RTM_1995" localSheetId="29">[15]Global!#REF!</definedName>
    <definedName name="total_airline_traffic_RTM_1995">[15]Global!#REF!</definedName>
    <definedName name="total_airline_traffic_RTM_1996" localSheetId="4">[15]Global!#REF!</definedName>
    <definedName name="total_airline_traffic_RTM_1996" localSheetId="16">[15]Global!#REF!</definedName>
    <definedName name="total_airline_traffic_RTM_1996" localSheetId="23">[15]Global!#REF!</definedName>
    <definedName name="total_airline_traffic_RTM_1996" localSheetId="5">[15]Global!#REF!</definedName>
    <definedName name="total_airline_traffic_RTM_1996" localSheetId="26">[15]Global!#REF!</definedName>
    <definedName name="total_airline_traffic_RTM_1996" localSheetId="9">[15]Global!#REF!</definedName>
    <definedName name="total_airline_traffic_RTM_1996" localSheetId="2">[15]Global!#REF!</definedName>
    <definedName name="total_airline_traffic_RTM_1996" localSheetId="29">[15]Global!#REF!</definedName>
    <definedName name="total_airline_traffic_RTM_1996">[15]Global!#REF!</definedName>
    <definedName name="total_airline_traffic_RTM_1997" localSheetId="4">[15]Global!#REF!</definedName>
    <definedName name="total_airline_traffic_RTM_1997" localSheetId="16">[15]Global!#REF!</definedName>
    <definedName name="total_airline_traffic_RTM_1997" localSheetId="23">[15]Global!#REF!</definedName>
    <definedName name="total_airline_traffic_RTM_1997" localSheetId="5">[15]Global!#REF!</definedName>
    <definedName name="total_airline_traffic_RTM_1997" localSheetId="26">[15]Global!#REF!</definedName>
    <definedName name="total_airline_traffic_RTM_1997" localSheetId="9">[15]Global!#REF!</definedName>
    <definedName name="total_airline_traffic_RTM_1997" localSheetId="2">[15]Global!#REF!</definedName>
    <definedName name="total_airline_traffic_RTM_1997" localSheetId="29">[15]Global!#REF!</definedName>
    <definedName name="total_airline_traffic_RTM_1997">[15]Global!#REF!</definedName>
    <definedName name="total_airline_traffic_RTM_1998" localSheetId="4">[15]Global!#REF!</definedName>
    <definedName name="total_airline_traffic_RTM_1998" localSheetId="16">[15]Global!#REF!</definedName>
    <definedName name="total_airline_traffic_RTM_1998" localSheetId="23">[15]Global!#REF!</definedName>
    <definedName name="total_airline_traffic_RTM_1998" localSheetId="5">[15]Global!#REF!</definedName>
    <definedName name="total_airline_traffic_RTM_1998" localSheetId="26">[15]Global!#REF!</definedName>
    <definedName name="total_airline_traffic_RTM_1998" localSheetId="9">[15]Global!#REF!</definedName>
    <definedName name="total_airline_traffic_RTM_1998" localSheetId="2">[15]Global!#REF!</definedName>
    <definedName name="total_airline_traffic_RTM_1998" localSheetId="29">[15]Global!#REF!</definedName>
    <definedName name="total_airline_traffic_RTM_1998">[15]Global!#REF!</definedName>
    <definedName name="total_airline_traffic_RTM_1999" localSheetId="4">[15]Global!#REF!</definedName>
    <definedName name="total_airline_traffic_RTM_1999" localSheetId="16">[15]Global!#REF!</definedName>
    <definedName name="total_airline_traffic_RTM_1999" localSheetId="23">[15]Global!#REF!</definedName>
    <definedName name="total_airline_traffic_RTM_1999" localSheetId="5">[15]Global!#REF!</definedName>
    <definedName name="total_airline_traffic_RTM_1999" localSheetId="26">[15]Global!#REF!</definedName>
    <definedName name="total_airline_traffic_RTM_1999" localSheetId="9">[15]Global!#REF!</definedName>
    <definedName name="total_airline_traffic_RTM_1999" localSheetId="2">[15]Global!#REF!</definedName>
    <definedName name="total_airline_traffic_RTM_1999" localSheetId="29">[15]Global!#REF!</definedName>
    <definedName name="total_airline_traffic_RTM_1999">[15]Global!#REF!</definedName>
    <definedName name="total_airline_traffic_RTM_2000" localSheetId="4">[15]Global!#REF!</definedName>
    <definedName name="total_airline_traffic_RTM_2000" localSheetId="16">[15]Global!#REF!</definedName>
    <definedName name="total_airline_traffic_RTM_2000" localSheetId="23">[15]Global!#REF!</definedName>
    <definedName name="total_airline_traffic_RTM_2000" localSheetId="5">[15]Global!#REF!</definedName>
    <definedName name="total_airline_traffic_RTM_2000" localSheetId="26">[15]Global!#REF!</definedName>
    <definedName name="total_airline_traffic_RTM_2000" localSheetId="9">[15]Global!#REF!</definedName>
    <definedName name="total_airline_traffic_RTM_2000" localSheetId="2">[15]Global!#REF!</definedName>
    <definedName name="total_airline_traffic_RTM_2000" localSheetId="29">[15]Global!#REF!</definedName>
    <definedName name="total_airline_traffic_RTM_2000">[15]Global!#REF!</definedName>
    <definedName name="total_airline_traffic_RTM_2001" localSheetId="4">[15]Global!#REF!</definedName>
    <definedName name="total_airline_traffic_RTM_2001" localSheetId="16">[15]Global!#REF!</definedName>
    <definedName name="total_airline_traffic_RTM_2001" localSheetId="23">[15]Global!#REF!</definedName>
    <definedName name="total_airline_traffic_RTM_2001" localSheetId="5">[15]Global!#REF!</definedName>
    <definedName name="total_airline_traffic_RTM_2001" localSheetId="26">[15]Global!#REF!</definedName>
    <definedName name="total_airline_traffic_RTM_2001" localSheetId="9">[15]Global!#REF!</definedName>
    <definedName name="total_airline_traffic_RTM_2001" localSheetId="2">[15]Global!#REF!</definedName>
    <definedName name="total_airline_traffic_RTM_2001" localSheetId="29">[15]Global!#REF!</definedName>
    <definedName name="total_airline_traffic_RTM_2001">[15]Global!#REF!</definedName>
    <definedName name="total_airline_traffic_RTM_2002" localSheetId="4">[15]Global!#REF!</definedName>
    <definedName name="total_airline_traffic_RTM_2002" localSheetId="16">[15]Global!#REF!</definedName>
    <definedName name="total_airline_traffic_RTM_2002" localSheetId="23">[15]Global!#REF!</definedName>
    <definedName name="total_airline_traffic_RTM_2002" localSheetId="5">[15]Global!#REF!</definedName>
    <definedName name="total_airline_traffic_RTM_2002" localSheetId="26">[15]Global!#REF!</definedName>
    <definedName name="total_airline_traffic_RTM_2002" localSheetId="9">[15]Global!#REF!</definedName>
    <definedName name="total_airline_traffic_RTM_2002" localSheetId="2">[15]Global!#REF!</definedName>
    <definedName name="total_airline_traffic_RTM_2002" localSheetId="29">[15]Global!#REF!</definedName>
    <definedName name="total_airline_traffic_RTM_2002">[15]Global!#REF!</definedName>
    <definedName name="total_airline_traffic_RTM_2003" localSheetId="4">[15]Global!#REF!</definedName>
    <definedName name="total_airline_traffic_RTM_2003" localSheetId="16">[15]Global!#REF!</definedName>
    <definedName name="total_airline_traffic_RTM_2003" localSheetId="23">[15]Global!#REF!</definedName>
    <definedName name="total_airline_traffic_RTM_2003" localSheetId="5">[15]Global!#REF!</definedName>
    <definedName name="total_airline_traffic_RTM_2003" localSheetId="26">[15]Global!#REF!</definedName>
    <definedName name="total_airline_traffic_RTM_2003" localSheetId="9">[15]Global!#REF!</definedName>
    <definedName name="total_airline_traffic_RTM_2003" localSheetId="2">[15]Global!#REF!</definedName>
    <definedName name="total_airline_traffic_RTM_2003" localSheetId="29">[15]Global!#REF!</definedName>
    <definedName name="total_airline_traffic_RTM_2003">[15]Global!#REF!</definedName>
    <definedName name="total_airline_traffic_RTM_2004" localSheetId="4">[15]Global!#REF!</definedName>
    <definedName name="total_airline_traffic_RTM_2004" localSheetId="16">[15]Global!#REF!</definedName>
    <definedName name="total_airline_traffic_RTM_2004" localSheetId="23">[15]Global!#REF!</definedName>
    <definedName name="total_airline_traffic_RTM_2004" localSheetId="5">[15]Global!#REF!</definedName>
    <definedName name="total_airline_traffic_RTM_2004" localSheetId="26">[15]Global!#REF!</definedName>
    <definedName name="total_airline_traffic_RTM_2004" localSheetId="9">[15]Global!#REF!</definedName>
    <definedName name="total_airline_traffic_RTM_2004" localSheetId="2">[15]Global!#REF!</definedName>
    <definedName name="total_airline_traffic_RTM_2004" localSheetId="29">[15]Global!#REF!</definedName>
    <definedName name="total_airline_traffic_RTM_2004">[15]Global!#REF!</definedName>
    <definedName name="total_airline_traffic_RTM_2005" localSheetId="4">[15]Global!#REF!</definedName>
    <definedName name="total_airline_traffic_RTM_2005" localSheetId="16">[15]Global!#REF!</definedName>
    <definedName name="total_airline_traffic_RTM_2005" localSheetId="23">[15]Global!#REF!</definedName>
    <definedName name="total_airline_traffic_RTM_2005" localSheetId="5">[15]Global!#REF!</definedName>
    <definedName name="total_airline_traffic_RTM_2005" localSheetId="26">[15]Global!#REF!</definedName>
    <definedName name="total_airline_traffic_RTM_2005" localSheetId="9">[15]Global!#REF!</definedName>
    <definedName name="total_airline_traffic_RTM_2005" localSheetId="2">[15]Global!#REF!</definedName>
    <definedName name="total_airline_traffic_RTM_2005" localSheetId="29">[15]Global!#REF!</definedName>
    <definedName name="total_airline_traffic_RTM_2005">[15]Global!#REF!</definedName>
    <definedName name="total_airline_traffic_RTM_2006" localSheetId="4">[15]Global!#REF!</definedName>
    <definedName name="total_airline_traffic_RTM_2006" localSheetId="16">[15]Global!#REF!</definedName>
    <definedName name="total_airline_traffic_RTM_2006" localSheetId="23">[15]Global!#REF!</definedName>
    <definedName name="total_airline_traffic_RTM_2006" localSheetId="5">[15]Global!#REF!</definedName>
    <definedName name="total_airline_traffic_RTM_2006" localSheetId="26">[15]Global!#REF!</definedName>
    <definedName name="total_airline_traffic_RTM_2006" localSheetId="9">[15]Global!#REF!</definedName>
    <definedName name="total_airline_traffic_RTM_2006" localSheetId="2">[15]Global!#REF!</definedName>
    <definedName name="total_airline_traffic_RTM_2006" localSheetId="29">[15]Global!#REF!</definedName>
    <definedName name="total_airline_traffic_RTM_2006">[15]Global!#REF!</definedName>
    <definedName name="total_airline_traffic_RTM_2007" localSheetId="4">[15]Global!#REF!</definedName>
    <definedName name="total_airline_traffic_RTM_2007" localSheetId="16">[15]Global!#REF!</definedName>
    <definedName name="total_airline_traffic_RTM_2007" localSheetId="23">[15]Global!#REF!</definedName>
    <definedName name="total_airline_traffic_RTM_2007" localSheetId="5">[15]Global!#REF!</definedName>
    <definedName name="total_airline_traffic_RTM_2007" localSheetId="26">[15]Global!#REF!</definedName>
    <definedName name="total_airline_traffic_RTM_2007" localSheetId="9">[15]Global!#REF!</definedName>
    <definedName name="total_airline_traffic_RTM_2007" localSheetId="2">[15]Global!#REF!</definedName>
    <definedName name="total_airline_traffic_RTM_2007" localSheetId="29">[15]Global!#REF!</definedName>
    <definedName name="total_airline_traffic_RTM_2007">[15]Global!#REF!</definedName>
    <definedName name="total_airline_traffic_RTM_2008" localSheetId="4">[15]Global!#REF!</definedName>
    <definedName name="total_airline_traffic_RTM_2008" localSheetId="16">[15]Global!#REF!</definedName>
    <definedName name="total_airline_traffic_RTM_2008" localSheetId="23">[15]Global!#REF!</definedName>
    <definedName name="total_airline_traffic_RTM_2008" localSheetId="5">[15]Global!#REF!</definedName>
    <definedName name="total_airline_traffic_RTM_2008" localSheetId="26">[15]Global!#REF!</definedName>
    <definedName name="total_airline_traffic_RTM_2008" localSheetId="9">[15]Global!#REF!</definedName>
    <definedName name="total_airline_traffic_RTM_2008" localSheetId="2">[15]Global!#REF!</definedName>
    <definedName name="total_airline_traffic_RTM_2008" localSheetId="29">[15]Global!#REF!</definedName>
    <definedName name="total_airline_traffic_RTM_2008">[15]Global!#REF!</definedName>
    <definedName name="total_airline_traffic_RTM_2009" localSheetId="4">[15]Global!#REF!</definedName>
    <definedName name="total_airline_traffic_RTM_2009" localSheetId="16">[15]Global!#REF!</definedName>
    <definedName name="total_airline_traffic_RTM_2009" localSheetId="23">[15]Global!#REF!</definedName>
    <definedName name="total_airline_traffic_RTM_2009" localSheetId="5">[15]Global!#REF!</definedName>
    <definedName name="total_airline_traffic_RTM_2009" localSheetId="26">[15]Global!#REF!</definedName>
    <definedName name="total_airline_traffic_RTM_2009" localSheetId="9">[15]Global!#REF!</definedName>
    <definedName name="total_airline_traffic_RTM_2009" localSheetId="2">[15]Global!#REF!</definedName>
    <definedName name="total_airline_traffic_RTM_2009" localSheetId="29">[15]Global!#REF!</definedName>
    <definedName name="total_airline_traffic_RTM_2009">[15]Global!#REF!</definedName>
    <definedName name="total_airline_traffic_RTM_2010" localSheetId="4">[15]Global!#REF!</definedName>
    <definedName name="total_airline_traffic_RTM_2010" localSheetId="16">[15]Global!#REF!</definedName>
    <definedName name="total_airline_traffic_RTM_2010" localSheetId="23">[15]Global!#REF!</definedName>
    <definedName name="total_airline_traffic_RTM_2010" localSheetId="5">[15]Global!#REF!</definedName>
    <definedName name="total_airline_traffic_RTM_2010" localSheetId="26">[15]Global!#REF!</definedName>
    <definedName name="total_airline_traffic_RTM_2010" localSheetId="9">[15]Global!#REF!</definedName>
    <definedName name="total_airline_traffic_RTM_2010" localSheetId="2">[15]Global!#REF!</definedName>
    <definedName name="total_airline_traffic_RTM_2010" localSheetId="29">[15]Global!#REF!</definedName>
    <definedName name="total_airline_traffic_RTM_2010">[15]Global!#REF!</definedName>
    <definedName name="total_airline_traffic_RTM_comm" localSheetId="4">[15]Global!#REF!</definedName>
    <definedName name="total_airline_traffic_RTM_comm" localSheetId="16">[15]Global!#REF!</definedName>
    <definedName name="total_airline_traffic_RTM_comm" localSheetId="23">[15]Global!#REF!</definedName>
    <definedName name="total_airline_traffic_RTM_comm" localSheetId="5">[15]Global!#REF!</definedName>
    <definedName name="total_airline_traffic_RTM_comm" localSheetId="26">[15]Global!#REF!</definedName>
    <definedName name="total_airline_traffic_RTM_comm" localSheetId="9">[15]Global!#REF!</definedName>
    <definedName name="total_airline_traffic_RTM_comm" localSheetId="2">[15]Global!#REF!</definedName>
    <definedName name="total_airline_traffic_RTM_comm" localSheetId="29">[15]Global!#REF!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6">[15]Global!#REF!</definedName>
    <definedName name="total_cargo_load_factor_1985" localSheetId="23">[15]Global!#REF!</definedName>
    <definedName name="total_cargo_load_factor_1985" localSheetId="5">[15]Global!#REF!</definedName>
    <definedName name="total_cargo_load_factor_1985" localSheetId="26">[15]Global!#REF!</definedName>
    <definedName name="total_cargo_load_factor_1985" localSheetId="9">[15]Global!#REF!</definedName>
    <definedName name="total_cargo_load_factor_1985" localSheetId="2">[15]Global!#REF!</definedName>
    <definedName name="total_cargo_load_factor_1985" localSheetId="29">[15]Global!#REF!</definedName>
    <definedName name="total_cargo_load_factor_1985">[15]Global!#REF!</definedName>
    <definedName name="total_cargo_load_factor_1986" localSheetId="4">[15]Global!#REF!</definedName>
    <definedName name="total_cargo_load_factor_1986" localSheetId="16">[15]Global!#REF!</definedName>
    <definedName name="total_cargo_load_factor_1986" localSheetId="23">[15]Global!#REF!</definedName>
    <definedName name="total_cargo_load_factor_1986" localSheetId="5">[15]Global!#REF!</definedName>
    <definedName name="total_cargo_load_factor_1986" localSheetId="26">[15]Global!#REF!</definedName>
    <definedName name="total_cargo_load_factor_1986" localSheetId="9">[15]Global!#REF!</definedName>
    <definedName name="total_cargo_load_factor_1986" localSheetId="2">[15]Global!#REF!</definedName>
    <definedName name="total_cargo_load_factor_1986" localSheetId="29">[15]Global!#REF!</definedName>
    <definedName name="total_cargo_load_factor_1986">[15]Global!#REF!</definedName>
    <definedName name="total_cargo_load_factor_1987" localSheetId="4">[15]Global!#REF!</definedName>
    <definedName name="total_cargo_load_factor_1987" localSheetId="16">[15]Global!#REF!</definedName>
    <definedName name="total_cargo_load_factor_1987" localSheetId="23">[15]Global!#REF!</definedName>
    <definedName name="total_cargo_load_factor_1987" localSheetId="5">[15]Global!#REF!</definedName>
    <definedName name="total_cargo_load_factor_1987" localSheetId="26">[15]Global!#REF!</definedName>
    <definedName name="total_cargo_load_factor_1987" localSheetId="9">[15]Global!#REF!</definedName>
    <definedName name="total_cargo_load_factor_1987" localSheetId="2">[15]Global!#REF!</definedName>
    <definedName name="total_cargo_load_factor_1987" localSheetId="29">[15]Global!#REF!</definedName>
    <definedName name="total_cargo_load_factor_1987">[15]Global!#REF!</definedName>
    <definedName name="total_cargo_load_factor_1988" localSheetId="4">[15]Global!#REF!</definedName>
    <definedName name="total_cargo_load_factor_1988" localSheetId="16">[15]Global!#REF!</definedName>
    <definedName name="total_cargo_load_factor_1988" localSheetId="23">[15]Global!#REF!</definedName>
    <definedName name="total_cargo_load_factor_1988" localSheetId="5">[15]Global!#REF!</definedName>
    <definedName name="total_cargo_load_factor_1988" localSheetId="26">[15]Global!#REF!</definedName>
    <definedName name="total_cargo_load_factor_1988" localSheetId="9">[15]Global!#REF!</definedName>
    <definedName name="total_cargo_load_factor_1988" localSheetId="2">[15]Global!#REF!</definedName>
    <definedName name="total_cargo_load_factor_1988" localSheetId="29">[15]Global!#REF!</definedName>
    <definedName name="total_cargo_load_factor_1988">[15]Global!#REF!</definedName>
    <definedName name="total_cargo_load_factor_1989" localSheetId="4">[15]Global!#REF!</definedName>
    <definedName name="total_cargo_load_factor_1989" localSheetId="16">[15]Global!#REF!</definedName>
    <definedName name="total_cargo_load_factor_1989" localSheetId="23">[15]Global!#REF!</definedName>
    <definedName name="total_cargo_load_factor_1989" localSheetId="5">[15]Global!#REF!</definedName>
    <definedName name="total_cargo_load_factor_1989" localSheetId="26">[15]Global!#REF!</definedName>
    <definedName name="total_cargo_load_factor_1989" localSheetId="9">[15]Global!#REF!</definedName>
    <definedName name="total_cargo_load_factor_1989" localSheetId="2">[15]Global!#REF!</definedName>
    <definedName name="total_cargo_load_factor_1989" localSheetId="29">[15]Global!#REF!</definedName>
    <definedName name="total_cargo_load_factor_1989">[15]Global!#REF!</definedName>
    <definedName name="total_cargo_load_factor_1990" localSheetId="4">[15]Global!#REF!</definedName>
    <definedName name="total_cargo_load_factor_1990" localSheetId="16">[15]Global!#REF!</definedName>
    <definedName name="total_cargo_load_factor_1990" localSheetId="23">[15]Global!#REF!</definedName>
    <definedName name="total_cargo_load_factor_1990" localSheetId="5">[15]Global!#REF!</definedName>
    <definedName name="total_cargo_load_factor_1990" localSheetId="26">[15]Global!#REF!</definedName>
    <definedName name="total_cargo_load_factor_1990" localSheetId="9">[15]Global!#REF!</definedName>
    <definedName name="total_cargo_load_factor_1990" localSheetId="2">[15]Global!#REF!</definedName>
    <definedName name="total_cargo_load_factor_1990" localSheetId="29">[15]Global!#REF!</definedName>
    <definedName name="total_cargo_load_factor_1990">[15]Global!#REF!</definedName>
    <definedName name="total_cargo_load_factor_1991" localSheetId="4">[15]Global!#REF!</definedName>
    <definedName name="total_cargo_load_factor_1991" localSheetId="16">[15]Global!#REF!</definedName>
    <definedName name="total_cargo_load_factor_1991" localSheetId="23">[15]Global!#REF!</definedName>
    <definedName name="total_cargo_load_factor_1991" localSheetId="5">[15]Global!#REF!</definedName>
    <definedName name="total_cargo_load_factor_1991" localSheetId="26">[15]Global!#REF!</definedName>
    <definedName name="total_cargo_load_factor_1991" localSheetId="9">[15]Global!#REF!</definedName>
    <definedName name="total_cargo_load_factor_1991" localSheetId="2">[15]Global!#REF!</definedName>
    <definedName name="total_cargo_load_factor_1991" localSheetId="29">[15]Global!#REF!</definedName>
    <definedName name="total_cargo_load_factor_1991">[15]Global!#REF!</definedName>
    <definedName name="total_cargo_load_factor_1992" localSheetId="4">[15]Global!#REF!</definedName>
    <definedName name="total_cargo_load_factor_1992" localSheetId="16">[15]Global!#REF!</definedName>
    <definedName name="total_cargo_load_factor_1992" localSheetId="23">[15]Global!#REF!</definedName>
    <definedName name="total_cargo_load_factor_1992" localSheetId="5">[15]Global!#REF!</definedName>
    <definedName name="total_cargo_load_factor_1992" localSheetId="26">[15]Global!#REF!</definedName>
    <definedName name="total_cargo_load_factor_1992" localSheetId="9">[15]Global!#REF!</definedName>
    <definedName name="total_cargo_load_factor_1992" localSheetId="2">[15]Global!#REF!</definedName>
    <definedName name="total_cargo_load_factor_1992" localSheetId="29">[15]Global!#REF!</definedName>
    <definedName name="total_cargo_load_factor_1992">[15]Global!#REF!</definedName>
    <definedName name="total_cargo_load_factor_1993" localSheetId="4">[15]Global!#REF!</definedName>
    <definedName name="total_cargo_load_factor_1993" localSheetId="16">[15]Global!#REF!</definedName>
    <definedName name="total_cargo_load_factor_1993" localSheetId="23">[15]Global!#REF!</definedName>
    <definedName name="total_cargo_load_factor_1993" localSheetId="5">[15]Global!#REF!</definedName>
    <definedName name="total_cargo_load_factor_1993" localSheetId="26">[15]Global!#REF!</definedName>
    <definedName name="total_cargo_load_factor_1993" localSheetId="9">[15]Global!#REF!</definedName>
    <definedName name="total_cargo_load_factor_1993" localSheetId="2">[15]Global!#REF!</definedName>
    <definedName name="total_cargo_load_factor_1993" localSheetId="29">[15]Global!#REF!</definedName>
    <definedName name="total_cargo_load_factor_1993">[15]Global!#REF!</definedName>
    <definedName name="total_cargo_load_factor_1994" localSheetId="4">[15]Global!#REF!</definedName>
    <definedName name="total_cargo_load_factor_1994" localSheetId="16">[15]Global!#REF!</definedName>
    <definedName name="total_cargo_load_factor_1994" localSheetId="23">[15]Global!#REF!</definedName>
    <definedName name="total_cargo_load_factor_1994" localSheetId="5">[15]Global!#REF!</definedName>
    <definedName name="total_cargo_load_factor_1994" localSheetId="26">[15]Global!#REF!</definedName>
    <definedName name="total_cargo_load_factor_1994" localSheetId="9">[15]Global!#REF!</definedName>
    <definedName name="total_cargo_load_factor_1994" localSheetId="2">[15]Global!#REF!</definedName>
    <definedName name="total_cargo_load_factor_1994" localSheetId="29">[15]Global!#REF!</definedName>
    <definedName name="total_cargo_load_factor_1994">[15]Global!#REF!</definedName>
    <definedName name="total_cargo_load_factor_1995" localSheetId="4">[15]Global!#REF!</definedName>
    <definedName name="total_cargo_load_factor_1995" localSheetId="16">[15]Global!#REF!</definedName>
    <definedName name="total_cargo_load_factor_1995" localSheetId="23">[15]Global!#REF!</definedName>
    <definedName name="total_cargo_load_factor_1995" localSheetId="5">[15]Global!#REF!</definedName>
    <definedName name="total_cargo_load_factor_1995" localSheetId="26">[15]Global!#REF!</definedName>
    <definedName name="total_cargo_load_factor_1995" localSheetId="9">[15]Global!#REF!</definedName>
    <definedName name="total_cargo_load_factor_1995" localSheetId="2">[15]Global!#REF!</definedName>
    <definedName name="total_cargo_load_factor_1995" localSheetId="29">[15]Global!#REF!</definedName>
    <definedName name="total_cargo_load_factor_1995">[15]Global!#REF!</definedName>
    <definedName name="total_cargo_load_factor_1996" localSheetId="4">[15]Global!#REF!</definedName>
    <definedName name="total_cargo_load_factor_1996" localSheetId="16">[15]Global!#REF!</definedName>
    <definedName name="total_cargo_load_factor_1996" localSheetId="23">[15]Global!#REF!</definedName>
    <definedName name="total_cargo_load_factor_1996" localSheetId="5">[15]Global!#REF!</definedName>
    <definedName name="total_cargo_load_factor_1996" localSheetId="26">[15]Global!#REF!</definedName>
    <definedName name="total_cargo_load_factor_1996" localSheetId="9">[15]Global!#REF!</definedName>
    <definedName name="total_cargo_load_factor_1996" localSheetId="2">[15]Global!#REF!</definedName>
    <definedName name="total_cargo_load_factor_1996" localSheetId="29">[15]Global!#REF!</definedName>
    <definedName name="total_cargo_load_factor_1996">[15]Global!#REF!</definedName>
    <definedName name="total_cargo_load_factor_1997" localSheetId="4">[15]Global!#REF!</definedName>
    <definedName name="total_cargo_load_factor_1997" localSheetId="16">[15]Global!#REF!</definedName>
    <definedName name="total_cargo_load_factor_1997" localSheetId="23">[15]Global!#REF!</definedName>
    <definedName name="total_cargo_load_factor_1997" localSheetId="5">[15]Global!#REF!</definedName>
    <definedName name="total_cargo_load_factor_1997" localSheetId="26">[15]Global!#REF!</definedName>
    <definedName name="total_cargo_load_factor_1997" localSheetId="9">[15]Global!#REF!</definedName>
    <definedName name="total_cargo_load_factor_1997" localSheetId="2">[15]Global!#REF!</definedName>
    <definedName name="total_cargo_load_factor_1997" localSheetId="29">[15]Global!#REF!</definedName>
    <definedName name="total_cargo_load_factor_1997">[15]Global!#REF!</definedName>
    <definedName name="total_cargo_load_factor_1998" localSheetId="4">[15]Global!#REF!</definedName>
    <definedName name="total_cargo_load_factor_1998" localSheetId="16">[15]Global!#REF!</definedName>
    <definedName name="total_cargo_load_factor_1998" localSheetId="23">[15]Global!#REF!</definedName>
    <definedName name="total_cargo_load_factor_1998" localSheetId="5">[15]Global!#REF!</definedName>
    <definedName name="total_cargo_load_factor_1998" localSheetId="26">[15]Global!#REF!</definedName>
    <definedName name="total_cargo_load_factor_1998" localSheetId="9">[15]Global!#REF!</definedName>
    <definedName name="total_cargo_load_factor_1998" localSheetId="2">[15]Global!#REF!</definedName>
    <definedName name="total_cargo_load_factor_1998" localSheetId="29">[15]Global!#REF!</definedName>
    <definedName name="total_cargo_load_factor_1998">[15]Global!#REF!</definedName>
    <definedName name="total_cargo_load_factor_1999" localSheetId="4">[15]Global!#REF!</definedName>
    <definedName name="total_cargo_load_factor_1999" localSheetId="16">[15]Global!#REF!</definedName>
    <definedName name="total_cargo_load_factor_1999" localSheetId="23">[15]Global!#REF!</definedName>
    <definedName name="total_cargo_load_factor_1999" localSheetId="5">[15]Global!#REF!</definedName>
    <definedName name="total_cargo_load_factor_1999" localSheetId="26">[15]Global!#REF!</definedName>
    <definedName name="total_cargo_load_factor_1999" localSheetId="9">[15]Global!#REF!</definedName>
    <definedName name="total_cargo_load_factor_1999" localSheetId="2">[15]Global!#REF!</definedName>
    <definedName name="total_cargo_load_factor_1999" localSheetId="29">[15]Global!#REF!</definedName>
    <definedName name="total_cargo_load_factor_1999">[15]Global!#REF!</definedName>
    <definedName name="total_cargo_load_factor_2000" localSheetId="4">[15]Global!#REF!</definedName>
    <definedName name="total_cargo_load_factor_2000" localSheetId="16">[15]Global!#REF!</definedName>
    <definedName name="total_cargo_load_factor_2000" localSheetId="23">[15]Global!#REF!</definedName>
    <definedName name="total_cargo_load_factor_2000" localSheetId="5">[15]Global!#REF!</definedName>
    <definedName name="total_cargo_load_factor_2000" localSheetId="26">[15]Global!#REF!</definedName>
    <definedName name="total_cargo_load_factor_2000" localSheetId="9">[15]Global!#REF!</definedName>
    <definedName name="total_cargo_load_factor_2000" localSheetId="2">[15]Global!#REF!</definedName>
    <definedName name="total_cargo_load_factor_2000" localSheetId="29">[15]Global!#REF!</definedName>
    <definedName name="total_cargo_load_factor_2000">[15]Global!#REF!</definedName>
    <definedName name="total_cargo_load_factor_2001" localSheetId="4">[15]Global!#REF!</definedName>
    <definedName name="total_cargo_load_factor_2001" localSheetId="16">[15]Global!#REF!</definedName>
    <definedName name="total_cargo_load_factor_2001" localSheetId="23">[15]Global!#REF!</definedName>
    <definedName name="total_cargo_load_factor_2001" localSheetId="5">[15]Global!#REF!</definedName>
    <definedName name="total_cargo_load_factor_2001" localSheetId="26">[15]Global!#REF!</definedName>
    <definedName name="total_cargo_load_factor_2001" localSheetId="9">[15]Global!#REF!</definedName>
    <definedName name="total_cargo_load_factor_2001" localSheetId="2">[15]Global!#REF!</definedName>
    <definedName name="total_cargo_load_factor_2001" localSheetId="29">[15]Global!#REF!</definedName>
    <definedName name="total_cargo_load_factor_2001">[15]Global!#REF!</definedName>
    <definedName name="total_cargo_load_factor_2002" localSheetId="4">[15]Global!#REF!</definedName>
    <definedName name="total_cargo_load_factor_2002" localSheetId="16">[15]Global!#REF!</definedName>
    <definedName name="total_cargo_load_factor_2002" localSheetId="23">[15]Global!#REF!</definedName>
    <definedName name="total_cargo_load_factor_2002" localSheetId="5">[15]Global!#REF!</definedName>
    <definedName name="total_cargo_load_factor_2002" localSheetId="26">[15]Global!#REF!</definedName>
    <definedName name="total_cargo_load_factor_2002" localSheetId="9">[15]Global!#REF!</definedName>
    <definedName name="total_cargo_load_factor_2002" localSheetId="2">[15]Global!#REF!</definedName>
    <definedName name="total_cargo_load_factor_2002" localSheetId="29">[15]Global!#REF!</definedName>
    <definedName name="total_cargo_load_factor_2002">[15]Global!#REF!</definedName>
    <definedName name="total_cargo_load_factor_2003" localSheetId="4">[15]Global!#REF!</definedName>
    <definedName name="total_cargo_load_factor_2003" localSheetId="16">[15]Global!#REF!</definedName>
    <definedName name="total_cargo_load_factor_2003" localSheetId="23">[15]Global!#REF!</definedName>
    <definedName name="total_cargo_load_factor_2003" localSheetId="5">[15]Global!#REF!</definedName>
    <definedName name="total_cargo_load_factor_2003" localSheetId="26">[15]Global!#REF!</definedName>
    <definedName name="total_cargo_load_factor_2003" localSheetId="9">[15]Global!#REF!</definedName>
    <definedName name="total_cargo_load_factor_2003" localSheetId="2">[15]Global!#REF!</definedName>
    <definedName name="total_cargo_load_factor_2003" localSheetId="29">[15]Global!#REF!</definedName>
    <definedName name="total_cargo_load_factor_2003">[15]Global!#REF!</definedName>
    <definedName name="total_cargo_load_factor_2004" localSheetId="4">[15]Global!#REF!</definedName>
    <definedName name="total_cargo_load_factor_2004" localSheetId="16">[15]Global!#REF!</definedName>
    <definedName name="total_cargo_load_factor_2004" localSheetId="23">[15]Global!#REF!</definedName>
    <definedName name="total_cargo_load_factor_2004" localSheetId="5">[15]Global!#REF!</definedName>
    <definedName name="total_cargo_load_factor_2004" localSheetId="26">[15]Global!#REF!</definedName>
    <definedName name="total_cargo_load_factor_2004" localSheetId="9">[15]Global!#REF!</definedName>
    <definedName name="total_cargo_load_factor_2004" localSheetId="2">[15]Global!#REF!</definedName>
    <definedName name="total_cargo_load_factor_2004" localSheetId="29">[15]Global!#REF!</definedName>
    <definedName name="total_cargo_load_factor_2004">[15]Global!#REF!</definedName>
    <definedName name="total_cargo_load_factor_2005" localSheetId="4">[15]Global!#REF!</definedName>
    <definedName name="total_cargo_load_factor_2005" localSheetId="16">[15]Global!#REF!</definedName>
    <definedName name="total_cargo_load_factor_2005" localSheetId="23">[15]Global!#REF!</definedName>
    <definedName name="total_cargo_load_factor_2005" localSheetId="5">[15]Global!#REF!</definedName>
    <definedName name="total_cargo_load_factor_2005" localSheetId="26">[15]Global!#REF!</definedName>
    <definedName name="total_cargo_load_factor_2005" localSheetId="9">[15]Global!#REF!</definedName>
    <definedName name="total_cargo_load_factor_2005" localSheetId="2">[15]Global!#REF!</definedName>
    <definedName name="total_cargo_load_factor_2005" localSheetId="29">[15]Global!#REF!</definedName>
    <definedName name="total_cargo_load_factor_2005">[15]Global!#REF!</definedName>
    <definedName name="total_cargo_load_factor_2006" localSheetId="4">[15]Global!#REF!</definedName>
    <definedName name="total_cargo_load_factor_2006" localSheetId="16">[15]Global!#REF!</definedName>
    <definedName name="total_cargo_load_factor_2006" localSheetId="23">[15]Global!#REF!</definedName>
    <definedName name="total_cargo_load_factor_2006" localSheetId="5">[15]Global!#REF!</definedName>
    <definedName name="total_cargo_load_factor_2006" localSheetId="26">[15]Global!#REF!</definedName>
    <definedName name="total_cargo_load_factor_2006" localSheetId="9">[15]Global!#REF!</definedName>
    <definedName name="total_cargo_load_factor_2006" localSheetId="2">[15]Global!#REF!</definedName>
    <definedName name="total_cargo_load_factor_2006" localSheetId="29">[15]Global!#REF!</definedName>
    <definedName name="total_cargo_load_factor_2006">[15]Global!#REF!</definedName>
    <definedName name="total_cargo_load_factor_2007" localSheetId="4">[15]Global!#REF!</definedName>
    <definedName name="total_cargo_load_factor_2007" localSheetId="16">[15]Global!#REF!</definedName>
    <definedName name="total_cargo_load_factor_2007" localSheetId="23">[15]Global!#REF!</definedName>
    <definedName name="total_cargo_load_factor_2007" localSheetId="5">[15]Global!#REF!</definedName>
    <definedName name="total_cargo_load_factor_2007" localSheetId="26">[15]Global!#REF!</definedName>
    <definedName name="total_cargo_load_factor_2007" localSheetId="9">[15]Global!#REF!</definedName>
    <definedName name="total_cargo_load_factor_2007" localSheetId="2">[15]Global!#REF!</definedName>
    <definedName name="total_cargo_load_factor_2007" localSheetId="29">[15]Global!#REF!</definedName>
    <definedName name="total_cargo_load_factor_2007">[15]Global!#REF!</definedName>
    <definedName name="total_cargo_load_factor_2008" localSheetId="4">[15]Global!#REF!</definedName>
    <definedName name="total_cargo_load_factor_2008" localSheetId="16">[15]Global!#REF!</definedName>
    <definedName name="total_cargo_load_factor_2008" localSheetId="23">[15]Global!#REF!</definedName>
    <definedName name="total_cargo_load_factor_2008" localSheetId="5">[15]Global!#REF!</definedName>
    <definedName name="total_cargo_load_factor_2008" localSheetId="26">[15]Global!#REF!</definedName>
    <definedName name="total_cargo_load_factor_2008" localSheetId="9">[15]Global!#REF!</definedName>
    <definedName name="total_cargo_load_factor_2008" localSheetId="2">[15]Global!#REF!</definedName>
    <definedName name="total_cargo_load_factor_2008" localSheetId="29">[15]Global!#REF!</definedName>
    <definedName name="total_cargo_load_factor_2008">[15]Global!#REF!</definedName>
    <definedName name="total_cargo_load_factor_2009" localSheetId="4">[15]Global!#REF!</definedName>
    <definedName name="total_cargo_load_factor_2009" localSheetId="16">[15]Global!#REF!</definedName>
    <definedName name="total_cargo_load_factor_2009" localSheetId="23">[15]Global!#REF!</definedName>
    <definedName name="total_cargo_load_factor_2009" localSheetId="5">[15]Global!#REF!</definedName>
    <definedName name="total_cargo_load_factor_2009" localSheetId="26">[15]Global!#REF!</definedName>
    <definedName name="total_cargo_load_factor_2009" localSheetId="9">[15]Global!#REF!</definedName>
    <definedName name="total_cargo_load_factor_2009" localSheetId="2">[15]Global!#REF!</definedName>
    <definedName name="total_cargo_load_factor_2009" localSheetId="29">[15]Global!#REF!</definedName>
    <definedName name="total_cargo_load_factor_2009">[15]Global!#REF!</definedName>
    <definedName name="total_cargo_load_factor_2010" localSheetId="4">[15]Global!#REF!</definedName>
    <definedName name="total_cargo_load_factor_2010" localSheetId="16">[15]Global!#REF!</definedName>
    <definedName name="total_cargo_load_factor_2010" localSheetId="23">[15]Global!#REF!</definedName>
    <definedName name="total_cargo_load_factor_2010" localSheetId="5">[15]Global!#REF!</definedName>
    <definedName name="total_cargo_load_factor_2010" localSheetId="26">[15]Global!#REF!</definedName>
    <definedName name="total_cargo_load_factor_2010" localSheetId="9">[15]Global!#REF!</definedName>
    <definedName name="total_cargo_load_factor_2010" localSheetId="2">[15]Global!#REF!</definedName>
    <definedName name="total_cargo_load_factor_2010" localSheetId="29">[15]Global!#REF!</definedName>
    <definedName name="total_cargo_load_factor_2010">[15]Global!#REF!</definedName>
    <definedName name="total_cargo_load_factor_comm" localSheetId="4">[15]Global!#REF!</definedName>
    <definedName name="total_cargo_load_factor_comm" localSheetId="16">[15]Global!#REF!</definedName>
    <definedName name="total_cargo_load_factor_comm" localSheetId="23">[15]Global!#REF!</definedName>
    <definedName name="total_cargo_load_factor_comm" localSheetId="5">[15]Global!#REF!</definedName>
    <definedName name="total_cargo_load_factor_comm" localSheetId="26">[15]Global!#REF!</definedName>
    <definedName name="total_cargo_load_factor_comm" localSheetId="9">[15]Global!#REF!</definedName>
    <definedName name="total_cargo_load_factor_comm" localSheetId="2">[15]Global!#REF!</definedName>
    <definedName name="total_cargo_load_factor_comm" localSheetId="29">[15]Global!#REF!</definedName>
    <definedName name="total_cargo_load_factor_comm">[15]Global!#REF!</definedName>
    <definedName name="total_cargo_traffic_CTK_1985" localSheetId="4">[15]Global!#REF!</definedName>
    <definedName name="total_cargo_traffic_CTK_1985" localSheetId="16">[15]Global!#REF!</definedName>
    <definedName name="total_cargo_traffic_CTK_1985" localSheetId="23">[15]Global!#REF!</definedName>
    <definedName name="total_cargo_traffic_CTK_1985" localSheetId="5">[15]Global!#REF!</definedName>
    <definedName name="total_cargo_traffic_CTK_1985" localSheetId="26">[15]Global!#REF!</definedName>
    <definedName name="total_cargo_traffic_CTK_1985" localSheetId="9">[15]Global!#REF!</definedName>
    <definedName name="total_cargo_traffic_CTK_1985" localSheetId="2">[15]Global!#REF!</definedName>
    <definedName name="total_cargo_traffic_CTK_1985" localSheetId="29">[15]Global!#REF!</definedName>
    <definedName name="total_cargo_traffic_CTK_1985">[15]Global!#REF!</definedName>
    <definedName name="total_cargo_traffic_CTK_1986" localSheetId="4">[15]Global!#REF!</definedName>
    <definedName name="total_cargo_traffic_CTK_1986" localSheetId="16">[15]Global!#REF!</definedName>
    <definedName name="total_cargo_traffic_CTK_1986" localSheetId="23">[15]Global!#REF!</definedName>
    <definedName name="total_cargo_traffic_CTK_1986" localSheetId="5">[15]Global!#REF!</definedName>
    <definedName name="total_cargo_traffic_CTK_1986" localSheetId="26">[15]Global!#REF!</definedName>
    <definedName name="total_cargo_traffic_CTK_1986" localSheetId="9">[15]Global!#REF!</definedName>
    <definedName name="total_cargo_traffic_CTK_1986" localSheetId="2">[15]Global!#REF!</definedName>
    <definedName name="total_cargo_traffic_CTK_1986" localSheetId="29">[15]Global!#REF!</definedName>
    <definedName name="total_cargo_traffic_CTK_1986">[15]Global!#REF!</definedName>
    <definedName name="total_cargo_traffic_CTK_1987" localSheetId="4">[15]Global!#REF!</definedName>
    <definedName name="total_cargo_traffic_CTK_1987" localSheetId="16">[15]Global!#REF!</definedName>
    <definedName name="total_cargo_traffic_CTK_1987" localSheetId="23">[15]Global!#REF!</definedName>
    <definedName name="total_cargo_traffic_CTK_1987" localSheetId="5">[15]Global!#REF!</definedName>
    <definedName name="total_cargo_traffic_CTK_1987" localSheetId="26">[15]Global!#REF!</definedName>
    <definedName name="total_cargo_traffic_CTK_1987" localSheetId="9">[15]Global!#REF!</definedName>
    <definedName name="total_cargo_traffic_CTK_1987" localSheetId="2">[15]Global!#REF!</definedName>
    <definedName name="total_cargo_traffic_CTK_1987" localSheetId="29">[15]Global!#REF!</definedName>
    <definedName name="total_cargo_traffic_CTK_1987">[15]Global!#REF!</definedName>
    <definedName name="total_cargo_traffic_CTK_1988" localSheetId="4">[15]Global!#REF!</definedName>
    <definedName name="total_cargo_traffic_CTK_1988" localSheetId="16">[15]Global!#REF!</definedName>
    <definedName name="total_cargo_traffic_CTK_1988" localSheetId="23">[15]Global!#REF!</definedName>
    <definedName name="total_cargo_traffic_CTK_1988" localSheetId="5">[15]Global!#REF!</definedName>
    <definedName name="total_cargo_traffic_CTK_1988" localSheetId="26">[15]Global!#REF!</definedName>
    <definedName name="total_cargo_traffic_CTK_1988" localSheetId="9">[15]Global!#REF!</definedName>
    <definedName name="total_cargo_traffic_CTK_1988" localSheetId="2">[15]Global!#REF!</definedName>
    <definedName name="total_cargo_traffic_CTK_1988" localSheetId="29">[15]Global!#REF!</definedName>
    <definedName name="total_cargo_traffic_CTK_1988">[15]Global!#REF!</definedName>
    <definedName name="total_cargo_traffic_CTK_1989" localSheetId="4">[15]Global!#REF!</definedName>
    <definedName name="total_cargo_traffic_CTK_1989" localSheetId="16">[15]Global!#REF!</definedName>
    <definedName name="total_cargo_traffic_CTK_1989" localSheetId="23">[15]Global!#REF!</definedName>
    <definedName name="total_cargo_traffic_CTK_1989" localSheetId="5">[15]Global!#REF!</definedName>
    <definedName name="total_cargo_traffic_CTK_1989" localSheetId="26">[15]Global!#REF!</definedName>
    <definedName name="total_cargo_traffic_CTK_1989" localSheetId="9">[15]Global!#REF!</definedName>
    <definedName name="total_cargo_traffic_CTK_1989" localSheetId="2">[15]Global!#REF!</definedName>
    <definedName name="total_cargo_traffic_CTK_1989" localSheetId="29">[15]Global!#REF!</definedName>
    <definedName name="total_cargo_traffic_CTK_1989">[15]Global!#REF!</definedName>
    <definedName name="total_cargo_traffic_CTK_1990" localSheetId="4">[15]Global!#REF!</definedName>
    <definedName name="total_cargo_traffic_CTK_1990" localSheetId="16">[15]Global!#REF!</definedName>
    <definedName name="total_cargo_traffic_CTK_1990" localSheetId="23">[15]Global!#REF!</definedName>
    <definedName name="total_cargo_traffic_CTK_1990" localSheetId="5">[15]Global!#REF!</definedName>
    <definedName name="total_cargo_traffic_CTK_1990" localSheetId="26">[15]Global!#REF!</definedName>
    <definedName name="total_cargo_traffic_CTK_1990" localSheetId="9">[15]Global!#REF!</definedName>
    <definedName name="total_cargo_traffic_CTK_1990" localSheetId="2">[15]Global!#REF!</definedName>
    <definedName name="total_cargo_traffic_CTK_1990" localSheetId="29">[15]Global!#REF!</definedName>
    <definedName name="total_cargo_traffic_CTK_1990">[15]Global!#REF!</definedName>
    <definedName name="total_cargo_traffic_CTK_1991" localSheetId="4">[15]Global!#REF!</definedName>
    <definedName name="total_cargo_traffic_CTK_1991" localSheetId="16">[15]Global!#REF!</definedName>
    <definedName name="total_cargo_traffic_CTK_1991" localSheetId="23">[15]Global!#REF!</definedName>
    <definedName name="total_cargo_traffic_CTK_1991" localSheetId="5">[15]Global!#REF!</definedName>
    <definedName name="total_cargo_traffic_CTK_1991" localSheetId="26">[15]Global!#REF!</definedName>
    <definedName name="total_cargo_traffic_CTK_1991" localSheetId="9">[15]Global!#REF!</definedName>
    <definedName name="total_cargo_traffic_CTK_1991" localSheetId="2">[15]Global!#REF!</definedName>
    <definedName name="total_cargo_traffic_CTK_1991" localSheetId="29">[15]Global!#REF!</definedName>
    <definedName name="total_cargo_traffic_CTK_1991">[15]Global!#REF!</definedName>
    <definedName name="total_cargo_traffic_CTK_1992" localSheetId="4">[15]Global!#REF!</definedName>
    <definedName name="total_cargo_traffic_CTK_1992" localSheetId="16">[15]Global!#REF!</definedName>
    <definedName name="total_cargo_traffic_CTK_1992" localSheetId="23">[15]Global!#REF!</definedName>
    <definedName name="total_cargo_traffic_CTK_1992" localSheetId="5">[15]Global!#REF!</definedName>
    <definedName name="total_cargo_traffic_CTK_1992" localSheetId="26">[15]Global!#REF!</definedName>
    <definedName name="total_cargo_traffic_CTK_1992" localSheetId="9">[15]Global!#REF!</definedName>
    <definedName name="total_cargo_traffic_CTK_1992" localSheetId="2">[15]Global!#REF!</definedName>
    <definedName name="total_cargo_traffic_CTK_1992" localSheetId="29">[15]Global!#REF!</definedName>
    <definedName name="total_cargo_traffic_CTK_1992">[15]Global!#REF!</definedName>
    <definedName name="total_cargo_traffic_CTK_1993" localSheetId="4">[15]Global!#REF!</definedName>
    <definedName name="total_cargo_traffic_CTK_1993" localSheetId="16">[15]Global!#REF!</definedName>
    <definedName name="total_cargo_traffic_CTK_1993" localSheetId="23">[15]Global!#REF!</definedName>
    <definedName name="total_cargo_traffic_CTK_1993" localSheetId="5">[15]Global!#REF!</definedName>
    <definedName name="total_cargo_traffic_CTK_1993" localSheetId="26">[15]Global!#REF!</definedName>
    <definedName name="total_cargo_traffic_CTK_1993" localSheetId="9">[15]Global!#REF!</definedName>
    <definedName name="total_cargo_traffic_CTK_1993" localSheetId="2">[15]Global!#REF!</definedName>
    <definedName name="total_cargo_traffic_CTK_1993" localSheetId="29">[15]Global!#REF!</definedName>
    <definedName name="total_cargo_traffic_CTK_1993">[15]Global!#REF!</definedName>
    <definedName name="total_cargo_traffic_CTK_1994" localSheetId="4">[15]Global!#REF!</definedName>
    <definedName name="total_cargo_traffic_CTK_1994" localSheetId="16">[15]Global!#REF!</definedName>
    <definedName name="total_cargo_traffic_CTK_1994" localSheetId="23">[15]Global!#REF!</definedName>
    <definedName name="total_cargo_traffic_CTK_1994" localSheetId="5">[15]Global!#REF!</definedName>
    <definedName name="total_cargo_traffic_CTK_1994" localSheetId="26">[15]Global!#REF!</definedName>
    <definedName name="total_cargo_traffic_CTK_1994" localSheetId="9">[15]Global!#REF!</definedName>
    <definedName name="total_cargo_traffic_CTK_1994" localSheetId="2">[15]Global!#REF!</definedName>
    <definedName name="total_cargo_traffic_CTK_1994" localSheetId="29">[15]Global!#REF!</definedName>
    <definedName name="total_cargo_traffic_CTK_1994">[15]Global!#REF!</definedName>
    <definedName name="total_cargo_traffic_CTK_1995" localSheetId="4">[15]Global!#REF!</definedName>
    <definedName name="total_cargo_traffic_CTK_1995" localSheetId="16">[15]Global!#REF!</definedName>
    <definedName name="total_cargo_traffic_CTK_1995" localSheetId="23">[15]Global!#REF!</definedName>
    <definedName name="total_cargo_traffic_CTK_1995" localSheetId="5">[15]Global!#REF!</definedName>
    <definedName name="total_cargo_traffic_CTK_1995" localSheetId="26">[15]Global!#REF!</definedName>
    <definedName name="total_cargo_traffic_CTK_1995" localSheetId="9">[15]Global!#REF!</definedName>
    <definedName name="total_cargo_traffic_CTK_1995" localSheetId="2">[15]Global!#REF!</definedName>
    <definedName name="total_cargo_traffic_CTK_1995" localSheetId="29">[15]Global!#REF!</definedName>
    <definedName name="total_cargo_traffic_CTK_1995">[15]Global!#REF!</definedName>
    <definedName name="total_cargo_traffic_CTK_1996" localSheetId="4">[15]Global!#REF!</definedName>
    <definedName name="total_cargo_traffic_CTK_1996" localSheetId="16">[15]Global!#REF!</definedName>
    <definedName name="total_cargo_traffic_CTK_1996" localSheetId="23">[15]Global!#REF!</definedName>
    <definedName name="total_cargo_traffic_CTK_1996" localSheetId="5">[15]Global!#REF!</definedName>
    <definedName name="total_cargo_traffic_CTK_1996" localSheetId="26">[15]Global!#REF!</definedName>
    <definedName name="total_cargo_traffic_CTK_1996" localSheetId="9">[15]Global!#REF!</definedName>
    <definedName name="total_cargo_traffic_CTK_1996" localSheetId="2">[15]Global!#REF!</definedName>
    <definedName name="total_cargo_traffic_CTK_1996" localSheetId="29">[15]Global!#REF!</definedName>
    <definedName name="total_cargo_traffic_CTK_1996">[15]Global!#REF!</definedName>
    <definedName name="total_cargo_traffic_CTK_1997" localSheetId="4">[15]Global!#REF!</definedName>
    <definedName name="total_cargo_traffic_CTK_1997" localSheetId="16">[15]Global!#REF!</definedName>
    <definedName name="total_cargo_traffic_CTK_1997" localSheetId="23">[15]Global!#REF!</definedName>
    <definedName name="total_cargo_traffic_CTK_1997" localSheetId="5">[15]Global!#REF!</definedName>
    <definedName name="total_cargo_traffic_CTK_1997" localSheetId="26">[15]Global!#REF!</definedName>
    <definedName name="total_cargo_traffic_CTK_1997" localSheetId="9">[15]Global!#REF!</definedName>
    <definedName name="total_cargo_traffic_CTK_1997" localSheetId="2">[15]Global!#REF!</definedName>
    <definedName name="total_cargo_traffic_CTK_1997" localSheetId="29">[15]Global!#REF!</definedName>
    <definedName name="total_cargo_traffic_CTK_1997">[15]Global!#REF!</definedName>
    <definedName name="total_cargo_traffic_CTK_1998" localSheetId="4">[15]Global!#REF!</definedName>
    <definedName name="total_cargo_traffic_CTK_1998" localSheetId="16">[15]Global!#REF!</definedName>
    <definedName name="total_cargo_traffic_CTK_1998" localSheetId="23">[15]Global!#REF!</definedName>
    <definedName name="total_cargo_traffic_CTK_1998" localSheetId="5">[15]Global!#REF!</definedName>
    <definedName name="total_cargo_traffic_CTK_1998" localSheetId="26">[15]Global!#REF!</definedName>
    <definedName name="total_cargo_traffic_CTK_1998" localSheetId="9">[15]Global!#REF!</definedName>
    <definedName name="total_cargo_traffic_CTK_1998" localSheetId="2">[15]Global!#REF!</definedName>
    <definedName name="total_cargo_traffic_CTK_1998" localSheetId="29">[15]Global!#REF!</definedName>
    <definedName name="total_cargo_traffic_CTK_1998">[15]Global!#REF!</definedName>
    <definedName name="total_cargo_traffic_CTK_1999" localSheetId="4">[15]Global!#REF!</definedName>
    <definedName name="total_cargo_traffic_CTK_1999" localSheetId="16">[15]Global!#REF!</definedName>
    <definedName name="total_cargo_traffic_CTK_1999" localSheetId="23">[15]Global!#REF!</definedName>
    <definedName name="total_cargo_traffic_CTK_1999" localSheetId="5">[15]Global!#REF!</definedName>
    <definedName name="total_cargo_traffic_CTK_1999" localSheetId="26">[15]Global!#REF!</definedName>
    <definedName name="total_cargo_traffic_CTK_1999" localSheetId="9">[15]Global!#REF!</definedName>
    <definedName name="total_cargo_traffic_CTK_1999" localSheetId="2">[15]Global!#REF!</definedName>
    <definedName name="total_cargo_traffic_CTK_1999" localSheetId="29">[15]Global!#REF!</definedName>
    <definedName name="total_cargo_traffic_CTK_1999">[15]Global!#REF!</definedName>
    <definedName name="total_cargo_traffic_CTK_2000" localSheetId="4">[15]Global!#REF!</definedName>
    <definedName name="total_cargo_traffic_CTK_2000" localSheetId="16">[15]Global!#REF!</definedName>
    <definedName name="total_cargo_traffic_CTK_2000" localSheetId="23">[15]Global!#REF!</definedName>
    <definedName name="total_cargo_traffic_CTK_2000" localSheetId="5">[15]Global!#REF!</definedName>
    <definedName name="total_cargo_traffic_CTK_2000" localSheetId="26">[15]Global!#REF!</definedName>
    <definedName name="total_cargo_traffic_CTK_2000" localSheetId="9">[15]Global!#REF!</definedName>
    <definedName name="total_cargo_traffic_CTK_2000" localSheetId="2">[15]Global!#REF!</definedName>
    <definedName name="total_cargo_traffic_CTK_2000" localSheetId="29">[15]Global!#REF!</definedName>
    <definedName name="total_cargo_traffic_CTK_2000">[15]Global!#REF!</definedName>
    <definedName name="total_cargo_traffic_CTK_2001" localSheetId="4">[15]Global!#REF!</definedName>
    <definedName name="total_cargo_traffic_CTK_2001" localSheetId="16">[15]Global!#REF!</definedName>
    <definedName name="total_cargo_traffic_CTK_2001" localSheetId="23">[15]Global!#REF!</definedName>
    <definedName name="total_cargo_traffic_CTK_2001" localSheetId="5">[15]Global!#REF!</definedName>
    <definedName name="total_cargo_traffic_CTK_2001" localSheetId="26">[15]Global!#REF!</definedName>
    <definedName name="total_cargo_traffic_CTK_2001" localSheetId="9">[15]Global!#REF!</definedName>
    <definedName name="total_cargo_traffic_CTK_2001" localSheetId="2">[15]Global!#REF!</definedName>
    <definedName name="total_cargo_traffic_CTK_2001" localSheetId="29">[15]Global!#REF!</definedName>
    <definedName name="total_cargo_traffic_CTK_2001">[15]Global!#REF!</definedName>
    <definedName name="total_cargo_traffic_CTK_2002" localSheetId="4">[15]Global!#REF!</definedName>
    <definedName name="total_cargo_traffic_CTK_2002" localSheetId="16">[15]Global!#REF!</definedName>
    <definedName name="total_cargo_traffic_CTK_2002" localSheetId="23">[15]Global!#REF!</definedName>
    <definedName name="total_cargo_traffic_CTK_2002" localSheetId="5">[15]Global!#REF!</definedName>
    <definedName name="total_cargo_traffic_CTK_2002" localSheetId="26">[15]Global!#REF!</definedName>
    <definedName name="total_cargo_traffic_CTK_2002" localSheetId="9">[15]Global!#REF!</definedName>
    <definedName name="total_cargo_traffic_CTK_2002" localSheetId="2">[15]Global!#REF!</definedName>
    <definedName name="total_cargo_traffic_CTK_2002" localSheetId="29">[15]Global!#REF!</definedName>
    <definedName name="total_cargo_traffic_CTK_2002">[15]Global!#REF!</definedName>
    <definedName name="total_cargo_traffic_CTK_2003" localSheetId="4">[15]Global!#REF!</definedName>
    <definedName name="total_cargo_traffic_CTK_2003" localSheetId="16">[15]Global!#REF!</definedName>
    <definedName name="total_cargo_traffic_CTK_2003" localSheetId="23">[15]Global!#REF!</definedName>
    <definedName name="total_cargo_traffic_CTK_2003" localSheetId="5">[15]Global!#REF!</definedName>
    <definedName name="total_cargo_traffic_CTK_2003" localSheetId="26">[15]Global!#REF!</definedName>
    <definedName name="total_cargo_traffic_CTK_2003" localSheetId="9">[15]Global!#REF!</definedName>
    <definedName name="total_cargo_traffic_CTK_2003" localSheetId="2">[15]Global!#REF!</definedName>
    <definedName name="total_cargo_traffic_CTK_2003" localSheetId="29">[15]Global!#REF!</definedName>
    <definedName name="total_cargo_traffic_CTK_2003">[15]Global!#REF!</definedName>
    <definedName name="total_cargo_traffic_CTK_2004" localSheetId="4">[15]Global!#REF!</definedName>
    <definedName name="total_cargo_traffic_CTK_2004" localSheetId="16">[15]Global!#REF!</definedName>
    <definedName name="total_cargo_traffic_CTK_2004" localSheetId="23">[15]Global!#REF!</definedName>
    <definedName name="total_cargo_traffic_CTK_2004" localSheetId="5">[15]Global!#REF!</definedName>
    <definedName name="total_cargo_traffic_CTK_2004" localSheetId="26">[15]Global!#REF!</definedName>
    <definedName name="total_cargo_traffic_CTK_2004" localSheetId="9">[15]Global!#REF!</definedName>
    <definedName name="total_cargo_traffic_CTK_2004" localSheetId="2">[15]Global!#REF!</definedName>
    <definedName name="total_cargo_traffic_CTK_2004" localSheetId="29">[15]Global!#REF!</definedName>
    <definedName name="total_cargo_traffic_CTK_2004">[15]Global!#REF!</definedName>
    <definedName name="total_cargo_traffic_CTK_2005" localSheetId="4">[15]Global!#REF!</definedName>
    <definedName name="total_cargo_traffic_CTK_2005" localSheetId="16">[15]Global!#REF!</definedName>
    <definedName name="total_cargo_traffic_CTK_2005" localSheetId="23">[15]Global!#REF!</definedName>
    <definedName name="total_cargo_traffic_CTK_2005" localSheetId="5">[15]Global!#REF!</definedName>
    <definedName name="total_cargo_traffic_CTK_2005" localSheetId="26">[15]Global!#REF!</definedName>
    <definedName name="total_cargo_traffic_CTK_2005" localSheetId="9">[15]Global!#REF!</definedName>
    <definedName name="total_cargo_traffic_CTK_2005" localSheetId="2">[15]Global!#REF!</definedName>
    <definedName name="total_cargo_traffic_CTK_2005" localSheetId="29">[15]Global!#REF!</definedName>
    <definedName name="total_cargo_traffic_CTK_2005">[15]Global!#REF!</definedName>
    <definedName name="total_cargo_traffic_CTK_2006" localSheetId="4">[15]Global!#REF!</definedName>
    <definedName name="total_cargo_traffic_CTK_2006" localSheetId="16">[15]Global!#REF!</definedName>
    <definedName name="total_cargo_traffic_CTK_2006" localSheetId="23">[15]Global!#REF!</definedName>
    <definedName name="total_cargo_traffic_CTK_2006" localSheetId="5">[15]Global!#REF!</definedName>
    <definedName name="total_cargo_traffic_CTK_2006" localSheetId="26">[15]Global!#REF!</definedName>
    <definedName name="total_cargo_traffic_CTK_2006" localSheetId="9">[15]Global!#REF!</definedName>
    <definedName name="total_cargo_traffic_CTK_2006" localSheetId="2">[15]Global!#REF!</definedName>
    <definedName name="total_cargo_traffic_CTK_2006" localSheetId="29">[15]Global!#REF!</definedName>
    <definedName name="total_cargo_traffic_CTK_2006">[15]Global!#REF!</definedName>
    <definedName name="total_cargo_traffic_CTK_2007" localSheetId="4">[15]Global!#REF!</definedName>
    <definedName name="total_cargo_traffic_CTK_2007" localSheetId="16">[15]Global!#REF!</definedName>
    <definedName name="total_cargo_traffic_CTK_2007" localSheetId="23">[15]Global!#REF!</definedName>
    <definedName name="total_cargo_traffic_CTK_2007" localSheetId="5">[15]Global!#REF!</definedName>
    <definedName name="total_cargo_traffic_CTK_2007" localSheetId="26">[15]Global!#REF!</definedName>
    <definedName name="total_cargo_traffic_CTK_2007" localSheetId="9">[15]Global!#REF!</definedName>
    <definedName name="total_cargo_traffic_CTK_2007" localSheetId="2">[15]Global!#REF!</definedName>
    <definedName name="total_cargo_traffic_CTK_2007" localSheetId="29">[15]Global!#REF!</definedName>
    <definedName name="total_cargo_traffic_CTK_2007">[15]Global!#REF!</definedName>
    <definedName name="total_cargo_traffic_CTK_2008" localSheetId="4">[15]Global!#REF!</definedName>
    <definedName name="total_cargo_traffic_CTK_2008" localSheetId="16">[15]Global!#REF!</definedName>
    <definedName name="total_cargo_traffic_CTK_2008" localSheetId="23">[15]Global!#REF!</definedName>
    <definedName name="total_cargo_traffic_CTK_2008" localSheetId="5">[15]Global!#REF!</definedName>
    <definedName name="total_cargo_traffic_CTK_2008" localSheetId="26">[15]Global!#REF!</definedName>
    <definedName name="total_cargo_traffic_CTK_2008" localSheetId="9">[15]Global!#REF!</definedName>
    <definedName name="total_cargo_traffic_CTK_2008" localSheetId="2">[15]Global!#REF!</definedName>
    <definedName name="total_cargo_traffic_CTK_2008" localSheetId="29">[15]Global!#REF!</definedName>
    <definedName name="total_cargo_traffic_CTK_2008">[15]Global!#REF!</definedName>
    <definedName name="total_cargo_traffic_CTK_2009" localSheetId="4">[15]Global!#REF!</definedName>
    <definedName name="total_cargo_traffic_CTK_2009" localSheetId="16">[15]Global!#REF!</definedName>
    <definedName name="total_cargo_traffic_CTK_2009" localSheetId="23">[15]Global!#REF!</definedName>
    <definedName name="total_cargo_traffic_CTK_2009" localSheetId="5">[15]Global!#REF!</definedName>
    <definedName name="total_cargo_traffic_CTK_2009" localSheetId="26">[15]Global!#REF!</definedName>
    <definedName name="total_cargo_traffic_CTK_2009" localSheetId="9">[15]Global!#REF!</definedName>
    <definedName name="total_cargo_traffic_CTK_2009" localSheetId="2">[15]Global!#REF!</definedName>
    <definedName name="total_cargo_traffic_CTK_2009" localSheetId="29">[15]Global!#REF!</definedName>
    <definedName name="total_cargo_traffic_CTK_2009">[15]Global!#REF!</definedName>
    <definedName name="total_cargo_traffic_CTK_2010" localSheetId="4">[15]Global!#REF!</definedName>
    <definedName name="total_cargo_traffic_CTK_2010" localSheetId="16">[15]Global!#REF!</definedName>
    <definedName name="total_cargo_traffic_CTK_2010" localSheetId="23">[15]Global!#REF!</definedName>
    <definedName name="total_cargo_traffic_CTK_2010" localSheetId="5">[15]Global!#REF!</definedName>
    <definedName name="total_cargo_traffic_CTK_2010" localSheetId="26">[15]Global!#REF!</definedName>
    <definedName name="total_cargo_traffic_CTK_2010" localSheetId="9">[15]Global!#REF!</definedName>
    <definedName name="total_cargo_traffic_CTK_2010" localSheetId="2">[15]Global!#REF!</definedName>
    <definedName name="total_cargo_traffic_CTK_2010" localSheetId="29">[15]Global!#REF!</definedName>
    <definedName name="total_cargo_traffic_CTK_2010">[15]Global!#REF!</definedName>
    <definedName name="total_cargo_traffic_CTK_comm" localSheetId="4">[15]Global!#REF!</definedName>
    <definedName name="total_cargo_traffic_CTK_comm" localSheetId="16">[15]Global!#REF!</definedName>
    <definedName name="total_cargo_traffic_CTK_comm" localSheetId="23">[15]Global!#REF!</definedName>
    <definedName name="total_cargo_traffic_CTK_comm" localSheetId="5">[15]Global!#REF!</definedName>
    <definedName name="total_cargo_traffic_CTK_comm" localSheetId="26">[15]Global!#REF!</definedName>
    <definedName name="total_cargo_traffic_CTK_comm" localSheetId="9">[15]Global!#REF!</definedName>
    <definedName name="total_cargo_traffic_CTK_comm" localSheetId="2">[15]Global!#REF!</definedName>
    <definedName name="total_cargo_traffic_CTK_comm" localSheetId="29">[15]Global!#REF!</definedName>
    <definedName name="total_cargo_traffic_CTK_comm">[15]Global!#REF!</definedName>
    <definedName name="total_cargo_traffic_CTM_1985" localSheetId="4">[15]Global!#REF!</definedName>
    <definedName name="total_cargo_traffic_CTM_1985" localSheetId="16">[15]Global!#REF!</definedName>
    <definedName name="total_cargo_traffic_CTM_1985" localSheetId="23">[15]Global!#REF!</definedName>
    <definedName name="total_cargo_traffic_CTM_1985" localSheetId="5">[15]Global!#REF!</definedName>
    <definedName name="total_cargo_traffic_CTM_1985" localSheetId="26">[15]Global!#REF!</definedName>
    <definedName name="total_cargo_traffic_CTM_1985" localSheetId="9">[15]Global!#REF!</definedName>
    <definedName name="total_cargo_traffic_CTM_1985" localSheetId="2">[15]Global!#REF!</definedName>
    <definedName name="total_cargo_traffic_CTM_1985" localSheetId="29">[15]Global!#REF!</definedName>
    <definedName name="total_cargo_traffic_CTM_1985">[15]Global!#REF!</definedName>
    <definedName name="total_cargo_traffic_CTM_1986" localSheetId="4">[15]Global!#REF!</definedName>
    <definedName name="total_cargo_traffic_CTM_1986" localSheetId="16">[15]Global!#REF!</definedName>
    <definedName name="total_cargo_traffic_CTM_1986" localSheetId="23">[15]Global!#REF!</definedName>
    <definedName name="total_cargo_traffic_CTM_1986" localSheetId="5">[15]Global!#REF!</definedName>
    <definedName name="total_cargo_traffic_CTM_1986" localSheetId="26">[15]Global!#REF!</definedName>
    <definedName name="total_cargo_traffic_CTM_1986" localSheetId="9">[15]Global!#REF!</definedName>
    <definedName name="total_cargo_traffic_CTM_1986" localSheetId="2">[15]Global!#REF!</definedName>
    <definedName name="total_cargo_traffic_CTM_1986" localSheetId="29">[15]Global!#REF!</definedName>
    <definedName name="total_cargo_traffic_CTM_1986">[15]Global!#REF!</definedName>
    <definedName name="total_cargo_traffic_CTM_1987" localSheetId="4">[15]Global!#REF!</definedName>
    <definedName name="total_cargo_traffic_CTM_1987" localSheetId="16">[15]Global!#REF!</definedName>
    <definedName name="total_cargo_traffic_CTM_1987" localSheetId="23">[15]Global!#REF!</definedName>
    <definedName name="total_cargo_traffic_CTM_1987" localSheetId="5">[15]Global!#REF!</definedName>
    <definedName name="total_cargo_traffic_CTM_1987" localSheetId="26">[15]Global!#REF!</definedName>
    <definedName name="total_cargo_traffic_CTM_1987" localSheetId="9">[15]Global!#REF!</definedName>
    <definedName name="total_cargo_traffic_CTM_1987" localSheetId="2">[15]Global!#REF!</definedName>
    <definedName name="total_cargo_traffic_CTM_1987" localSheetId="29">[15]Global!#REF!</definedName>
    <definedName name="total_cargo_traffic_CTM_1987">[15]Global!#REF!</definedName>
    <definedName name="total_cargo_traffic_CTM_1988" localSheetId="4">[15]Global!#REF!</definedName>
    <definedName name="total_cargo_traffic_CTM_1988" localSheetId="16">[15]Global!#REF!</definedName>
    <definedName name="total_cargo_traffic_CTM_1988" localSheetId="23">[15]Global!#REF!</definedName>
    <definedName name="total_cargo_traffic_CTM_1988" localSheetId="5">[15]Global!#REF!</definedName>
    <definedName name="total_cargo_traffic_CTM_1988" localSheetId="26">[15]Global!#REF!</definedName>
    <definedName name="total_cargo_traffic_CTM_1988" localSheetId="9">[15]Global!#REF!</definedName>
    <definedName name="total_cargo_traffic_CTM_1988" localSheetId="2">[15]Global!#REF!</definedName>
    <definedName name="total_cargo_traffic_CTM_1988" localSheetId="29">[15]Global!#REF!</definedName>
    <definedName name="total_cargo_traffic_CTM_1988">[15]Global!#REF!</definedName>
    <definedName name="total_cargo_traffic_CTM_1989" localSheetId="4">[15]Global!#REF!</definedName>
    <definedName name="total_cargo_traffic_CTM_1989" localSheetId="16">[15]Global!#REF!</definedName>
    <definedName name="total_cargo_traffic_CTM_1989" localSheetId="23">[15]Global!#REF!</definedName>
    <definedName name="total_cargo_traffic_CTM_1989" localSheetId="5">[15]Global!#REF!</definedName>
    <definedName name="total_cargo_traffic_CTM_1989" localSheetId="26">[15]Global!#REF!</definedName>
    <definedName name="total_cargo_traffic_CTM_1989" localSheetId="9">[15]Global!#REF!</definedName>
    <definedName name="total_cargo_traffic_CTM_1989" localSheetId="2">[15]Global!#REF!</definedName>
    <definedName name="total_cargo_traffic_CTM_1989" localSheetId="29">[15]Global!#REF!</definedName>
    <definedName name="total_cargo_traffic_CTM_1989">[15]Global!#REF!</definedName>
    <definedName name="total_cargo_traffic_CTM_1990" localSheetId="4">[15]Global!#REF!</definedName>
    <definedName name="total_cargo_traffic_CTM_1990" localSheetId="16">[15]Global!#REF!</definedName>
    <definedName name="total_cargo_traffic_CTM_1990" localSheetId="23">[15]Global!#REF!</definedName>
    <definedName name="total_cargo_traffic_CTM_1990" localSheetId="5">[15]Global!#REF!</definedName>
    <definedName name="total_cargo_traffic_CTM_1990" localSheetId="26">[15]Global!#REF!</definedName>
    <definedName name="total_cargo_traffic_CTM_1990" localSheetId="9">[15]Global!#REF!</definedName>
    <definedName name="total_cargo_traffic_CTM_1990" localSheetId="2">[15]Global!#REF!</definedName>
    <definedName name="total_cargo_traffic_CTM_1990" localSheetId="29">[15]Global!#REF!</definedName>
    <definedName name="total_cargo_traffic_CTM_1990">[15]Global!#REF!</definedName>
    <definedName name="total_cargo_traffic_CTM_1991" localSheetId="4">[15]Global!#REF!</definedName>
    <definedName name="total_cargo_traffic_CTM_1991" localSheetId="16">[15]Global!#REF!</definedName>
    <definedName name="total_cargo_traffic_CTM_1991" localSheetId="23">[15]Global!#REF!</definedName>
    <definedName name="total_cargo_traffic_CTM_1991" localSheetId="5">[15]Global!#REF!</definedName>
    <definedName name="total_cargo_traffic_CTM_1991" localSheetId="26">[15]Global!#REF!</definedName>
    <definedName name="total_cargo_traffic_CTM_1991" localSheetId="9">[15]Global!#REF!</definedName>
    <definedName name="total_cargo_traffic_CTM_1991" localSheetId="2">[15]Global!#REF!</definedName>
    <definedName name="total_cargo_traffic_CTM_1991" localSheetId="29">[15]Global!#REF!</definedName>
    <definedName name="total_cargo_traffic_CTM_1991">[15]Global!#REF!</definedName>
    <definedName name="total_cargo_traffic_CTM_1992" localSheetId="4">[15]Global!#REF!</definedName>
    <definedName name="total_cargo_traffic_CTM_1992" localSheetId="16">[15]Global!#REF!</definedName>
    <definedName name="total_cargo_traffic_CTM_1992" localSheetId="23">[15]Global!#REF!</definedName>
    <definedName name="total_cargo_traffic_CTM_1992" localSheetId="5">[15]Global!#REF!</definedName>
    <definedName name="total_cargo_traffic_CTM_1992" localSheetId="26">[15]Global!#REF!</definedName>
    <definedName name="total_cargo_traffic_CTM_1992" localSheetId="9">[15]Global!#REF!</definedName>
    <definedName name="total_cargo_traffic_CTM_1992" localSheetId="2">[15]Global!#REF!</definedName>
    <definedName name="total_cargo_traffic_CTM_1992" localSheetId="29">[15]Global!#REF!</definedName>
    <definedName name="total_cargo_traffic_CTM_1992">[15]Global!#REF!</definedName>
    <definedName name="total_cargo_traffic_CTM_1993" localSheetId="4">[15]Global!#REF!</definedName>
    <definedName name="total_cargo_traffic_CTM_1993" localSheetId="16">[15]Global!#REF!</definedName>
    <definedName name="total_cargo_traffic_CTM_1993" localSheetId="23">[15]Global!#REF!</definedName>
    <definedName name="total_cargo_traffic_CTM_1993" localSheetId="5">[15]Global!#REF!</definedName>
    <definedName name="total_cargo_traffic_CTM_1993" localSheetId="26">[15]Global!#REF!</definedName>
    <definedName name="total_cargo_traffic_CTM_1993" localSheetId="9">[15]Global!#REF!</definedName>
    <definedName name="total_cargo_traffic_CTM_1993" localSheetId="2">[15]Global!#REF!</definedName>
    <definedName name="total_cargo_traffic_CTM_1993" localSheetId="29">[15]Global!#REF!</definedName>
    <definedName name="total_cargo_traffic_CTM_1993">[15]Global!#REF!</definedName>
    <definedName name="total_cargo_traffic_CTM_1994" localSheetId="4">[15]Global!#REF!</definedName>
    <definedName name="total_cargo_traffic_CTM_1994" localSheetId="16">[15]Global!#REF!</definedName>
    <definedName name="total_cargo_traffic_CTM_1994" localSheetId="23">[15]Global!#REF!</definedName>
    <definedName name="total_cargo_traffic_CTM_1994" localSheetId="5">[15]Global!#REF!</definedName>
    <definedName name="total_cargo_traffic_CTM_1994" localSheetId="26">[15]Global!#REF!</definedName>
    <definedName name="total_cargo_traffic_CTM_1994" localSheetId="9">[15]Global!#REF!</definedName>
    <definedName name="total_cargo_traffic_CTM_1994" localSheetId="2">[15]Global!#REF!</definedName>
    <definedName name="total_cargo_traffic_CTM_1994" localSheetId="29">[15]Global!#REF!</definedName>
    <definedName name="total_cargo_traffic_CTM_1994">[15]Global!#REF!</definedName>
    <definedName name="total_cargo_traffic_CTM_1995" localSheetId="4">[15]Global!#REF!</definedName>
    <definedName name="total_cargo_traffic_CTM_1995" localSheetId="16">[15]Global!#REF!</definedName>
    <definedName name="total_cargo_traffic_CTM_1995" localSheetId="23">[15]Global!#REF!</definedName>
    <definedName name="total_cargo_traffic_CTM_1995" localSheetId="5">[15]Global!#REF!</definedName>
    <definedName name="total_cargo_traffic_CTM_1995" localSheetId="26">[15]Global!#REF!</definedName>
    <definedName name="total_cargo_traffic_CTM_1995" localSheetId="9">[15]Global!#REF!</definedName>
    <definedName name="total_cargo_traffic_CTM_1995" localSheetId="2">[15]Global!#REF!</definedName>
    <definedName name="total_cargo_traffic_CTM_1995" localSheetId="29">[15]Global!#REF!</definedName>
    <definedName name="total_cargo_traffic_CTM_1995">[15]Global!#REF!</definedName>
    <definedName name="total_cargo_traffic_CTM_1996" localSheetId="4">[15]Global!#REF!</definedName>
    <definedName name="total_cargo_traffic_CTM_1996" localSheetId="16">[15]Global!#REF!</definedName>
    <definedName name="total_cargo_traffic_CTM_1996" localSheetId="23">[15]Global!#REF!</definedName>
    <definedName name="total_cargo_traffic_CTM_1996" localSheetId="5">[15]Global!#REF!</definedName>
    <definedName name="total_cargo_traffic_CTM_1996" localSheetId="26">[15]Global!#REF!</definedName>
    <definedName name="total_cargo_traffic_CTM_1996" localSheetId="9">[15]Global!#REF!</definedName>
    <definedName name="total_cargo_traffic_CTM_1996" localSheetId="2">[15]Global!#REF!</definedName>
    <definedName name="total_cargo_traffic_CTM_1996" localSheetId="29">[15]Global!#REF!</definedName>
    <definedName name="total_cargo_traffic_CTM_1996">[15]Global!#REF!</definedName>
    <definedName name="total_cargo_traffic_CTM_1997" localSheetId="4">[15]Global!#REF!</definedName>
    <definedName name="total_cargo_traffic_CTM_1997" localSheetId="16">[15]Global!#REF!</definedName>
    <definedName name="total_cargo_traffic_CTM_1997" localSheetId="23">[15]Global!#REF!</definedName>
    <definedName name="total_cargo_traffic_CTM_1997" localSheetId="5">[15]Global!#REF!</definedName>
    <definedName name="total_cargo_traffic_CTM_1997" localSheetId="26">[15]Global!#REF!</definedName>
    <definedName name="total_cargo_traffic_CTM_1997" localSheetId="9">[15]Global!#REF!</definedName>
    <definedName name="total_cargo_traffic_CTM_1997" localSheetId="2">[15]Global!#REF!</definedName>
    <definedName name="total_cargo_traffic_CTM_1997" localSheetId="29">[15]Global!#REF!</definedName>
    <definedName name="total_cargo_traffic_CTM_1997">[15]Global!#REF!</definedName>
    <definedName name="total_cargo_traffic_CTM_1998" localSheetId="4">[15]Global!#REF!</definedName>
    <definedName name="total_cargo_traffic_CTM_1998" localSheetId="16">[15]Global!#REF!</definedName>
    <definedName name="total_cargo_traffic_CTM_1998" localSheetId="23">[15]Global!#REF!</definedName>
    <definedName name="total_cargo_traffic_CTM_1998" localSheetId="5">[15]Global!#REF!</definedName>
    <definedName name="total_cargo_traffic_CTM_1998" localSheetId="26">[15]Global!#REF!</definedName>
    <definedName name="total_cargo_traffic_CTM_1998" localSheetId="9">[15]Global!#REF!</definedName>
    <definedName name="total_cargo_traffic_CTM_1998" localSheetId="2">[15]Global!#REF!</definedName>
    <definedName name="total_cargo_traffic_CTM_1998" localSheetId="29">[15]Global!#REF!</definedName>
    <definedName name="total_cargo_traffic_CTM_1998">[15]Global!#REF!</definedName>
    <definedName name="total_cargo_traffic_CTM_1999" localSheetId="4">[15]Global!#REF!</definedName>
    <definedName name="total_cargo_traffic_CTM_1999" localSheetId="16">[15]Global!#REF!</definedName>
    <definedName name="total_cargo_traffic_CTM_1999" localSheetId="23">[15]Global!#REF!</definedName>
    <definedName name="total_cargo_traffic_CTM_1999" localSheetId="5">[15]Global!#REF!</definedName>
    <definedName name="total_cargo_traffic_CTM_1999" localSheetId="26">[15]Global!#REF!</definedName>
    <definedName name="total_cargo_traffic_CTM_1999" localSheetId="9">[15]Global!#REF!</definedName>
    <definedName name="total_cargo_traffic_CTM_1999" localSheetId="2">[15]Global!#REF!</definedName>
    <definedName name="total_cargo_traffic_CTM_1999" localSheetId="29">[15]Global!#REF!</definedName>
    <definedName name="total_cargo_traffic_CTM_1999">[15]Global!#REF!</definedName>
    <definedName name="total_cargo_traffic_CTM_2000" localSheetId="4">[15]Global!#REF!</definedName>
    <definedName name="total_cargo_traffic_CTM_2000" localSheetId="16">[15]Global!#REF!</definedName>
    <definedName name="total_cargo_traffic_CTM_2000" localSheetId="23">[15]Global!#REF!</definedName>
    <definedName name="total_cargo_traffic_CTM_2000" localSheetId="5">[15]Global!#REF!</definedName>
    <definedName name="total_cargo_traffic_CTM_2000" localSheetId="26">[15]Global!#REF!</definedName>
    <definedName name="total_cargo_traffic_CTM_2000" localSheetId="9">[15]Global!#REF!</definedName>
    <definedName name="total_cargo_traffic_CTM_2000" localSheetId="2">[15]Global!#REF!</definedName>
    <definedName name="total_cargo_traffic_CTM_2000" localSheetId="29">[15]Global!#REF!</definedName>
    <definedName name="total_cargo_traffic_CTM_2000">[15]Global!#REF!</definedName>
    <definedName name="total_cargo_traffic_CTM_2001" localSheetId="4">[15]Global!#REF!</definedName>
    <definedName name="total_cargo_traffic_CTM_2001" localSheetId="16">[15]Global!#REF!</definedName>
    <definedName name="total_cargo_traffic_CTM_2001" localSheetId="23">[15]Global!#REF!</definedName>
    <definedName name="total_cargo_traffic_CTM_2001" localSheetId="5">[15]Global!#REF!</definedName>
    <definedName name="total_cargo_traffic_CTM_2001" localSheetId="26">[15]Global!#REF!</definedName>
    <definedName name="total_cargo_traffic_CTM_2001" localSheetId="9">[15]Global!#REF!</definedName>
    <definedName name="total_cargo_traffic_CTM_2001" localSheetId="2">[15]Global!#REF!</definedName>
    <definedName name="total_cargo_traffic_CTM_2001" localSheetId="29">[15]Global!#REF!</definedName>
    <definedName name="total_cargo_traffic_CTM_2001">[15]Global!#REF!</definedName>
    <definedName name="total_cargo_traffic_CTM_2002" localSheetId="4">[15]Global!#REF!</definedName>
    <definedName name="total_cargo_traffic_CTM_2002" localSheetId="16">[15]Global!#REF!</definedName>
    <definedName name="total_cargo_traffic_CTM_2002" localSheetId="23">[15]Global!#REF!</definedName>
    <definedName name="total_cargo_traffic_CTM_2002" localSheetId="5">[15]Global!#REF!</definedName>
    <definedName name="total_cargo_traffic_CTM_2002" localSheetId="26">[15]Global!#REF!</definedName>
    <definedName name="total_cargo_traffic_CTM_2002" localSheetId="9">[15]Global!#REF!</definedName>
    <definedName name="total_cargo_traffic_CTM_2002" localSheetId="2">[15]Global!#REF!</definedName>
    <definedName name="total_cargo_traffic_CTM_2002" localSheetId="29">[15]Global!#REF!</definedName>
    <definedName name="total_cargo_traffic_CTM_2002">[15]Global!#REF!</definedName>
    <definedName name="total_cargo_traffic_CTM_2003" localSheetId="4">[15]Global!#REF!</definedName>
    <definedName name="total_cargo_traffic_CTM_2003" localSheetId="16">[15]Global!#REF!</definedName>
    <definedName name="total_cargo_traffic_CTM_2003" localSheetId="23">[15]Global!#REF!</definedName>
    <definedName name="total_cargo_traffic_CTM_2003" localSheetId="5">[15]Global!#REF!</definedName>
    <definedName name="total_cargo_traffic_CTM_2003" localSheetId="26">[15]Global!#REF!</definedName>
    <definedName name="total_cargo_traffic_CTM_2003" localSheetId="9">[15]Global!#REF!</definedName>
    <definedName name="total_cargo_traffic_CTM_2003" localSheetId="2">[15]Global!#REF!</definedName>
    <definedName name="total_cargo_traffic_CTM_2003" localSheetId="29">[15]Global!#REF!</definedName>
    <definedName name="total_cargo_traffic_CTM_2003">[15]Global!#REF!</definedName>
    <definedName name="total_cargo_traffic_CTM_2004" localSheetId="4">[15]Global!#REF!</definedName>
    <definedName name="total_cargo_traffic_CTM_2004" localSheetId="16">[15]Global!#REF!</definedName>
    <definedName name="total_cargo_traffic_CTM_2004" localSheetId="23">[15]Global!#REF!</definedName>
    <definedName name="total_cargo_traffic_CTM_2004" localSheetId="5">[15]Global!#REF!</definedName>
    <definedName name="total_cargo_traffic_CTM_2004" localSheetId="26">[15]Global!#REF!</definedName>
    <definedName name="total_cargo_traffic_CTM_2004" localSheetId="9">[15]Global!#REF!</definedName>
    <definedName name="total_cargo_traffic_CTM_2004" localSheetId="2">[15]Global!#REF!</definedName>
    <definedName name="total_cargo_traffic_CTM_2004" localSheetId="29">[15]Global!#REF!</definedName>
    <definedName name="total_cargo_traffic_CTM_2004">[15]Global!#REF!</definedName>
    <definedName name="total_cargo_traffic_CTM_2005" localSheetId="4">[15]Global!#REF!</definedName>
    <definedName name="total_cargo_traffic_CTM_2005" localSheetId="16">[15]Global!#REF!</definedName>
    <definedName name="total_cargo_traffic_CTM_2005" localSheetId="23">[15]Global!#REF!</definedName>
    <definedName name="total_cargo_traffic_CTM_2005" localSheetId="5">[15]Global!#REF!</definedName>
    <definedName name="total_cargo_traffic_CTM_2005" localSheetId="26">[15]Global!#REF!</definedName>
    <definedName name="total_cargo_traffic_CTM_2005" localSheetId="9">[15]Global!#REF!</definedName>
    <definedName name="total_cargo_traffic_CTM_2005" localSheetId="2">[15]Global!#REF!</definedName>
    <definedName name="total_cargo_traffic_CTM_2005" localSheetId="29">[15]Global!#REF!</definedName>
    <definedName name="total_cargo_traffic_CTM_2005">[15]Global!#REF!</definedName>
    <definedName name="total_cargo_traffic_CTM_2006" localSheetId="4">[15]Global!#REF!</definedName>
    <definedName name="total_cargo_traffic_CTM_2006" localSheetId="16">[15]Global!#REF!</definedName>
    <definedName name="total_cargo_traffic_CTM_2006" localSheetId="23">[15]Global!#REF!</definedName>
    <definedName name="total_cargo_traffic_CTM_2006" localSheetId="5">[15]Global!#REF!</definedName>
    <definedName name="total_cargo_traffic_CTM_2006" localSheetId="26">[15]Global!#REF!</definedName>
    <definedName name="total_cargo_traffic_CTM_2006" localSheetId="9">[15]Global!#REF!</definedName>
    <definedName name="total_cargo_traffic_CTM_2006" localSheetId="2">[15]Global!#REF!</definedName>
    <definedName name="total_cargo_traffic_CTM_2006" localSheetId="29">[15]Global!#REF!</definedName>
    <definedName name="total_cargo_traffic_CTM_2006">[15]Global!#REF!</definedName>
    <definedName name="total_cargo_traffic_CTM_2007" localSheetId="4">[15]Global!#REF!</definedName>
    <definedName name="total_cargo_traffic_CTM_2007" localSheetId="16">[15]Global!#REF!</definedName>
    <definedName name="total_cargo_traffic_CTM_2007" localSheetId="23">[15]Global!#REF!</definedName>
    <definedName name="total_cargo_traffic_CTM_2007" localSheetId="5">[15]Global!#REF!</definedName>
    <definedName name="total_cargo_traffic_CTM_2007" localSheetId="26">[15]Global!#REF!</definedName>
    <definedName name="total_cargo_traffic_CTM_2007" localSheetId="9">[15]Global!#REF!</definedName>
    <definedName name="total_cargo_traffic_CTM_2007" localSheetId="2">[15]Global!#REF!</definedName>
    <definedName name="total_cargo_traffic_CTM_2007" localSheetId="29">[15]Global!#REF!</definedName>
    <definedName name="total_cargo_traffic_CTM_2007">[15]Global!#REF!</definedName>
    <definedName name="total_cargo_traffic_CTM_2008" localSheetId="4">[15]Global!#REF!</definedName>
    <definedName name="total_cargo_traffic_CTM_2008" localSheetId="16">[15]Global!#REF!</definedName>
    <definedName name="total_cargo_traffic_CTM_2008" localSheetId="23">[15]Global!#REF!</definedName>
    <definedName name="total_cargo_traffic_CTM_2008" localSheetId="5">[15]Global!#REF!</definedName>
    <definedName name="total_cargo_traffic_CTM_2008" localSheetId="26">[15]Global!#REF!</definedName>
    <definedName name="total_cargo_traffic_CTM_2008" localSheetId="9">[15]Global!#REF!</definedName>
    <definedName name="total_cargo_traffic_CTM_2008" localSheetId="2">[15]Global!#REF!</definedName>
    <definedName name="total_cargo_traffic_CTM_2008" localSheetId="29">[15]Global!#REF!</definedName>
    <definedName name="total_cargo_traffic_CTM_2008">[15]Global!#REF!</definedName>
    <definedName name="total_cargo_traffic_CTM_2009" localSheetId="4">[15]Global!#REF!</definedName>
    <definedName name="total_cargo_traffic_CTM_2009" localSheetId="16">[15]Global!#REF!</definedName>
    <definedName name="total_cargo_traffic_CTM_2009" localSheetId="23">[15]Global!#REF!</definedName>
    <definedName name="total_cargo_traffic_CTM_2009" localSheetId="5">[15]Global!#REF!</definedName>
    <definedName name="total_cargo_traffic_CTM_2009" localSheetId="26">[15]Global!#REF!</definedName>
    <definedName name="total_cargo_traffic_CTM_2009" localSheetId="9">[15]Global!#REF!</definedName>
    <definedName name="total_cargo_traffic_CTM_2009" localSheetId="2">[15]Global!#REF!</definedName>
    <definedName name="total_cargo_traffic_CTM_2009" localSheetId="29">[15]Global!#REF!</definedName>
    <definedName name="total_cargo_traffic_CTM_2009">[15]Global!#REF!</definedName>
    <definedName name="total_cargo_traffic_CTM_2010" localSheetId="4">[15]Global!#REF!</definedName>
    <definedName name="total_cargo_traffic_CTM_2010" localSheetId="16">[15]Global!#REF!</definedName>
    <definedName name="total_cargo_traffic_CTM_2010" localSheetId="23">[15]Global!#REF!</definedName>
    <definedName name="total_cargo_traffic_CTM_2010" localSheetId="5">[15]Global!#REF!</definedName>
    <definedName name="total_cargo_traffic_CTM_2010" localSheetId="26">[15]Global!#REF!</definedName>
    <definedName name="total_cargo_traffic_CTM_2010" localSheetId="9">[15]Global!#REF!</definedName>
    <definedName name="total_cargo_traffic_CTM_2010" localSheetId="2">[15]Global!#REF!</definedName>
    <definedName name="total_cargo_traffic_CTM_2010" localSheetId="29">[15]Global!#REF!</definedName>
    <definedName name="total_cargo_traffic_CTM_2010">[15]Global!#REF!</definedName>
    <definedName name="total_cargo_traffic_CTM_comm" localSheetId="4">[15]Global!#REF!</definedName>
    <definedName name="total_cargo_traffic_CTM_comm" localSheetId="16">[15]Global!#REF!</definedName>
    <definedName name="total_cargo_traffic_CTM_comm" localSheetId="23">[15]Global!#REF!</definedName>
    <definedName name="total_cargo_traffic_CTM_comm" localSheetId="5">[15]Global!#REF!</definedName>
    <definedName name="total_cargo_traffic_CTM_comm" localSheetId="26">[15]Global!#REF!</definedName>
    <definedName name="total_cargo_traffic_CTM_comm" localSheetId="9">[15]Global!#REF!</definedName>
    <definedName name="total_cargo_traffic_CTM_comm" localSheetId="2">[15]Global!#REF!</definedName>
    <definedName name="total_cargo_traffic_CTM_comm" localSheetId="29">[15]Global!#REF!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6">[8]Forecasts_VDF!#REF!</definedName>
    <definedName name="Total_COS_net_DnA_fore" localSheetId="23">[8]Forecasts_VDF!#REF!</definedName>
    <definedName name="Total_COS_net_DnA_fore" localSheetId="5">[8]Forecasts_VDF!#REF!</definedName>
    <definedName name="Total_COS_net_DnA_fore" localSheetId="26">[8]Forecasts_VDF!#REF!</definedName>
    <definedName name="Total_COS_net_DnA_fore" localSheetId="9">[8]Forecasts_VDF!#REF!</definedName>
    <definedName name="Total_COS_net_DnA_fore" localSheetId="2">[8]Forecasts_VDF!#REF!</definedName>
    <definedName name="Total_COS_net_DnA_fore" localSheetId="29">[8]Forecasts_VDF!#REF!</definedName>
    <definedName name="Total_COS_net_DnA_fore">[8]Forecasts_VDF!#REF!</definedName>
    <definedName name="total_costs_ex_fuel_depr_per_ASK_1985" localSheetId="4">[15]Global!#REF!</definedName>
    <definedName name="total_costs_ex_fuel_depr_per_ASK_1985" localSheetId="16">[15]Global!#REF!</definedName>
    <definedName name="total_costs_ex_fuel_depr_per_ASK_1985" localSheetId="23">[15]Global!#REF!</definedName>
    <definedName name="total_costs_ex_fuel_depr_per_ASK_1985" localSheetId="5">[15]Global!#REF!</definedName>
    <definedName name="total_costs_ex_fuel_depr_per_ASK_1985" localSheetId="26">[15]Global!#REF!</definedName>
    <definedName name="total_costs_ex_fuel_depr_per_ASK_1985" localSheetId="9">[15]Global!#REF!</definedName>
    <definedName name="total_costs_ex_fuel_depr_per_ASK_1985" localSheetId="2">[15]Global!#REF!</definedName>
    <definedName name="total_costs_ex_fuel_depr_per_ASK_1985" localSheetId="29">[15]Global!#REF!</definedName>
    <definedName name="total_costs_ex_fuel_depr_per_ASK_1985">[15]Global!#REF!</definedName>
    <definedName name="total_costs_ex_fuel_depr_per_ASK_1986" localSheetId="4">[15]Global!#REF!</definedName>
    <definedName name="total_costs_ex_fuel_depr_per_ASK_1986" localSheetId="16">[15]Global!#REF!</definedName>
    <definedName name="total_costs_ex_fuel_depr_per_ASK_1986" localSheetId="23">[15]Global!#REF!</definedName>
    <definedName name="total_costs_ex_fuel_depr_per_ASK_1986" localSheetId="5">[15]Global!#REF!</definedName>
    <definedName name="total_costs_ex_fuel_depr_per_ASK_1986" localSheetId="26">[15]Global!#REF!</definedName>
    <definedName name="total_costs_ex_fuel_depr_per_ASK_1986" localSheetId="9">[15]Global!#REF!</definedName>
    <definedName name="total_costs_ex_fuel_depr_per_ASK_1986" localSheetId="2">[15]Global!#REF!</definedName>
    <definedName name="total_costs_ex_fuel_depr_per_ASK_1986" localSheetId="29">[15]Global!#REF!</definedName>
    <definedName name="total_costs_ex_fuel_depr_per_ASK_1986">[15]Global!#REF!</definedName>
    <definedName name="total_costs_ex_fuel_depr_per_ASK_1987" localSheetId="4">[15]Global!#REF!</definedName>
    <definedName name="total_costs_ex_fuel_depr_per_ASK_1987" localSheetId="16">[15]Global!#REF!</definedName>
    <definedName name="total_costs_ex_fuel_depr_per_ASK_1987" localSheetId="23">[15]Global!#REF!</definedName>
    <definedName name="total_costs_ex_fuel_depr_per_ASK_1987" localSheetId="5">[15]Global!#REF!</definedName>
    <definedName name="total_costs_ex_fuel_depr_per_ASK_1987" localSheetId="26">[15]Global!#REF!</definedName>
    <definedName name="total_costs_ex_fuel_depr_per_ASK_1987" localSheetId="9">[15]Global!#REF!</definedName>
    <definedName name="total_costs_ex_fuel_depr_per_ASK_1987" localSheetId="2">[15]Global!#REF!</definedName>
    <definedName name="total_costs_ex_fuel_depr_per_ASK_1987" localSheetId="29">[15]Global!#REF!</definedName>
    <definedName name="total_costs_ex_fuel_depr_per_ASK_1987">[15]Global!#REF!</definedName>
    <definedName name="total_costs_ex_fuel_depr_per_ASK_1988" localSheetId="4">[15]Global!#REF!</definedName>
    <definedName name="total_costs_ex_fuel_depr_per_ASK_1988" localSheetId="16">[15]Global!#REF!</definedName>
    <definedName name="total_costs_ex_fuel_depr_per_ASK_1988" localSheetId="23">[15]Global!#REF!</definedName>
    <definedName name="total_costs_ex_fuel_depr_per_ASK_1988" localSheetId="5">[15]Global!#REF!</definedName>
    <definedName name="total_costs_ex_fuel_depr_per_ASK_1988" localSheetId="26">[15]Global!#REF!</definedName>
    <definedName name="total_costs_ex_fuel_depr_per_ASK_1988" localSheetId="9">[15]Global!#REF!</definedName>
    <definedName name="total_costs_ex_fuel_depr_per_ASK_1988" localSheetId="2">[15]Global!#REF!</definedName>
    <definedName name="total_costs_ex_fuel_depr_per_ASK_1988" localSheetId="29">[15]Global!#REF!</definedName>
    <definedName name="total_costs_ex_fuel_depr_per_ASK_1988">[15]Global!#REF!</definedName>
    <definedName name="total_costs_ex_fuel_depr_per_ASK_1989" localSheetId="4">[15]Global!#REF!</definedName>
    <definedName name="total_costs_ex_fuel_depr_per_ASK_1989" localSheetId="16">[15]Global!#REF!</definedName>
    <definedName name="total_costs_ex_fuel_depr_per_ASK_1989" localSheetId="23">[15]Global!#REF!</definedName>
    <definedName name="total_costs_ex_fuel_depr_per_ASK_1989" localSheetId="5">[15]Global!#REF!</definedName>
    <definedName name="total_costs_ex_fuel_depr_per_ASK_1989" localSheetId="26">[15]Global!#REF!</definedName>
    <definedName name="total_costs_ex_fuel_depr_per_ASK_1989" localSheetId="9">[15]Global!#REF!</definedName>
    <definedName name="total_costs_ex_fuel_depr_per_ASK_1989" localSheetId="2">[15]Global!#REF!</definedName>
    <definedName name="total_costs_ex_fuel_depr_per_ASK_1989" localSheetId="29">[15]Global!#REF!</definedName>
    <definedName name="total_costs_ex_fuel_depr_per_ASK_1989">[15]Global!#REF!</definedName>
    <definedName name="total_costs_ex_fuel_depr_per_ASK_1990" localSheetId="4">[15]Global!#REF!</definedName>
    <definedName name="total_costs_ex_fuel_depr_per_ASK_1990" localSheetId="16">[15]Global!#REF!</definedName>
    <definedName name="total_costs_ex_fuel_depr_per_ASK_1990" localSheetId="23">[15]Global!#REF!</definedName>
    <definedName name="total_costs_ex_fuel_depr_per_ASK_1990" localSheetId="5">[15]Global!#REF!</definedName>
    <definedName name="total_costs_ex_fuel_depr_per_ASK_1990" localSheetId="26">[15]Global!#REF!</definedName>
    <definedName name="total_costs_ex_fuel_depr_per_ASK_1990" localSheetId="9">[15]Global!#REF!</definedName>
    <definedName name="total_costs_ex_fuel_depr_per_ASK_1990" localSheetId="2">[15]Global!#REF!</definedName>
    <definedName name="total_costs_ex_fuel_depr_per_ASK_1990" localSheetId="29">[15]Global!#REF!</definedName>
    <definedName name="total_costs_ex_fuel_depr_per_ASK_1990">[15]Global!#REF!</definedName>
    <definedName name="total_costs_ex_fuel_depr_per_ASK_1991" localSheetId="4">[15]Global!#REF!</definedName>
    <definedName name="total_costs_ex_fuel_depr_per_ASK_1991" localSheetId="16">[15]Global!#REF!</definedName>
    <definedName name="total_costs_ex_fuel_depr_per_ASK_1991" localSheetId="23">[15]Global!#REF!</definedName>
    <definedName name="total_costs_ex_fuel_depr_per_ASK_1991" localSheetId="5">[15]Global!#REF!</definedName>
    <definedName name="total_costs_ex_fuel_depr_per_ASK_1991" localSheetId="26">[15]Global!#REF!</definedName>
    <definedName name="total_costs_ex_fuel_depr_per_ASK_1991" localSheetId="9">[15]Global!#REF!</definedName>
    <definedName name="total_costs_ex_fuel_depr_per_ASK_1991" localSheetId="2">[15]Global!#REF!</definedName>
    <definedName name="total_costs_ex_fuel_depr_per_ASK_1991" localSheetId="29">[15]Global!#REF!</definedName>
    <definedName name="total_costs_ex_fuel_depr_per_ASK_1991">[15]Global!#REF!</definedName>
    <definedName name="total_costs_ex_fuel_depr_per_ASK_1992" localSheetId="4">[15]Global!#REF!</definedName>
    <definedName name="total_costs_ex_fuel_depr_per_ASK_1992" localSheetId="16">[15]Global!#REF!</definedName>
    <definedName name="total_costs_ex_fuel_depr_per_ASK_1992" localSheetId="23">[15]Global!#REF!</definedName>
    <definedName name="total_costs_ex_fuel_depr_per_ASK_1992" localSheetId="5">[15]Global!#REF!</definedName>
    <definedName name="total_costs_ex_fuel_depr_per_ASK_1992" localSheetId="26">[15]Global!#REF!</definedName>
    <definedName name="total_costs_ex_fuel_depr_per_ASK_1992" localSheetId="9">[15]Global!#REF!</definedName>
    <definedName name="total_costs_ex_fuel_depr_per_ASK_1992" localSheetId="2">[15]Global!#REF!</definedName>
    <definedName name="total_costs_ex_fuel_depr_per_ASK_1992" localSheetId="29">[15]Global!#REF!</definedName>
    <definedName name="total_costs_ex_fuel_depr_per_ASK_1992">[15]Global!#REF!</definedName>
    <definedName name="total_costs_ex_fuel_depr_per_ASK_1993" localSheetId="4">[15]Global!#REF!</definedName>
    <definedName name="total_costs_ex_fuel_depr_per_ASK_1993" localSheetId="16">[15]Global!#REF!</definedName>
    <definedName name="total_costs_ex_fuel_depr_per_ASK_1993" localSheetId="23">[15]Global!#REF!</definedName>
    <definedName name="total_costs_ex_fuel_depr_per_ASK_1993" localSheetId="5">[15]Global!#REF!</definedName>
    <definedName name="total_costs_ex_fuel_depr_per_ASK_1993" localSheetId="26">[15]Global!#REF!</definedName>
    <definedName name="total_costs_ex_fuel_depr_per_ASK_1993" localSheetId="9">[15]Global!#REF!</definedName>
    <definedName name="total_costs_ex_fuel_depr_per_ASK_1993" localSheetId="2">[15]Global!#REF!</definedName>
    <definedName name="total_costs_ex_fuel_depr_per_ASK_1993" localSheetId="29">[15]Global!#REF!</definedName>
    <definedName name="total_costs_ex_fuel_depr_per_ASK_1993">[15]Global!#REF!</definedName>
    <definedName name="total_costs_ex_fuel_depr_per_ASK_1994" localSheetId="4">[15]Global!#REF!</definedName>
    <definedName name="total_costs_ex_fuel_depr_per_ASK_1994" localSheetId="16">[15]Global!#REF!</definedName>
    <definedName name="total_costs_ex_fuel_depr_per_ASK_1994" localSheetId="23">[15]Global!#REF!</definedName>
    <definedName name="total_costs_ex_fuel_depr_per_ASK_1994" localSheetId="5">[15]Global!#REF!</definedName>
    <definedName name="total_costs_ex_fuel_depr_per_ASK_1994" localSheetId="26">[15]Global!#REF!</definedName>
    <definedName name="total_costs_ex_fuel_depr_per_ASK_1994" localSheetId="9">[15]Global!#REF!</definedName>
    <definedName name="total_costs_ex_fuel_depr_per_ASK_1994" localSheetId="2">[15]Global!#REF!</definedName>
    <definedName name="total_costs_ex_fuel_depr_per_ASK_1994" localSheetId="29">[15]Global!#REF!</definedName>
    <definedName name="total_costs_ex_fuel_depr_per_ASK_1994">[15]Global!#REF!</definedName>
    <definedName name="total_costs_ex_fuel_depr_per_ASK_1995" localSheetId="4">[15]Global!#REF!</definedName>
    <definedName name="total_costs_ex_fuel_depr_per_ASK_1995" localSheetId="16">[15]Global!#REF!</definedName>
    <definedName name="total_costs_ex_fuel_depr_per_ASK_1995" localSheetId="23">[15]Global!#REF!</definedName>
    <definedName name="total_costs_ex_fuel_depr_per_ASK_1995" localSheetId="5">[15]Global!#REF!</definedName>
    <definedName name="total_costs_ex_fuel_depr_per_ASK_1995" localSheetId="26">[15]Global!#REF!</definedName>
    <definedName name="total_costs_ex_fuel_depr_per_ASK_1995" localSheetId="9">[15]Global!#REF!</definedName>
    <definedName name="total_costs_ex_fuel_depr_per_ASK_1995" localSheetId="2">[15]Global!#REF!</definedName>
    <definedName name="total_costs_ex_fuel_depr_per_ASK_1995" localSheetId="29">[15]Global!#REF!</definedName>
    <definedName name="total_costs_ex_fuel_depr_per_ASK_1995">[15]Global!#REF!</definedName>
    <definedName name="total_costs_ex_fuel_depr_per_ASK_1996" localSheetId="4">[15]Global!#REF!</definedName>
    <definedName name="total_costs_ex_fuel_depr_per_ASK_1996" localSheetId="16">[15]Global!#REF!</definedName>
    <definedName name="total_costs_ex_fuel_depr_per_ASK_1996" localSheetId="23">[15]Global!#REF!</definedName>
    <definedName name="total_costs_ex_fuel_depr_per_ASK_1996" localSheetId="5">[15]Global!#REF!</definedName>
    <definedName name="total_costs_ex_fuel_depr_per_ASK_1996" localSheetId="26">[15]Global!#REF!</definedName>
    <definedName name="total_costs_ex_fuel_depr_per_ASK_1996" localSheetId="9">[15]Global!#REF!</definedName>
    <definedName name="total_costs_ex_fuel_depr_per_ASK_1996" localSheetId="2">[15]Global!#REF!</definedName>
    <definedName name="total_costs_ex_fuel_depr_per_ASK_1996" localSheetId="29">[15]Global!#REF!</definedName>
    <definedName name="total_costs_ex_fuel_depr_per_ASK_1996">[15]Global!#REF!</definedName>
    <definedName name="total_costs_ex_fuel_depr_per_ASK_1997" localSheetId="4">[15]Global!#REF!</definedName>
    <definedName name="total_costs_ex_fuel_depr_per_ASK_1997" localSheetId="16">[15]Global!#REF!</definedName>
    <definedName name="total_costs_ex_fuel_depr_per_ASK_1997" localSheetId="23">[15]Global!#REF!</definedName>
    <definedName name="total_costs_ex_fuel_depr_per_ASK_1997" localSheetId="5">[15]Global!#REF!</definedName>
    <definedName name="total_costs_ex_fuel_depr_per_ASK_1997" localSheetId="26">[15]Global!#REF!</definedName>
    <definedName name="total_costs_ex_fuel_depr_per_ASK_1997" localSheetId="9">[15]Global!#REF!</definedName>
    <definedName name="total_costs_ex_fuel_depr_per_ASK_1997" localSheetId="2">[15]Global!#REF!</definedName>
    <definedName name="total_costs_ex_fuel_depr_per_ASK_1997" localSheetId="29">[15]Global!#REF!</definedName>
    <definedName name="total_costs_ex_fuel_depr_per_ASK_1997">[15]Global!#REF!</definedName>
    <definedName name="total_costs_ex_fuel_depr_per_ASK_1998" localSheetId="4">[15]Global!#REF!</definedName>
    <definedName name="total_costs_ex_fuel_depr_per_ASK_1998" localSheetId="16">[15]Global!#REF!</definedName>
    <definedName name="total_costs_ex_fuel_depr_per_ASK_1998" localSheetId="23">[15]Global!#REF!</definedName>
    <definedName name="total_costs_ex_fuel_depr_per_ASK_1998" localSheetId="5">[15]Global!#REF!</definedName>
    <definedName name="total_costs_ex_fuel_depr_per_ASK_1998" localSheetId="26">[15]Global!#REF!</definedName>
    <definedName name="total_costs_ex_fuel_depr_per_ASK_1998" localSheetId="9">[15]Global!#REF!</definedName>
    <definedName name="total_costs_ex_fuel_depr_per_ASK_1998" localSheetId="2">[15]Global!#REF!</definedName>
    <definedName name="total_costs_ex_fuel_depr_per_ASK_1998" localSheetId="29">[15]Global!#REF!</definedName>
    <definedName name="total_costs_ex_fuel_depr_per_ASK_1998">[15]Global!#REF!</definedName>
    <definedName name="total_costs_ex_fuel_depr_per_ASK_1999" localSheetId="4">[15]Global!#REF!</definedName>
    <definedName name="total_costs_ex_fuel_depr_per_ASK_1999" localSheetId="16">[15]Global!#REF!</definedName>
    <definedName name="total_costs_ex_fuel_depr_per_ASK_1999" localSheetId="23">[15]Global!#REF!</definedName>
    <definedName name="total_costs_ex_fuel_depr_per_ASK_1999" localSheetId="5">[15]Global!#REF!</definedName>
    <definedName name="total_costs_ex_fuel_depr_per_ASK_1999" localSheetId="26">[15]Global!#REF!</definedName>
    <definedName name="total_costs_ex_fuel_depr_per_ASK_1999" localSheetId="9">[15]Global!#REF!</definedName>
    <definedName name="total_costs_ex_fuel_depr_per_ASK_1999" localSheetId="2">[15]Global!#REF!</definedName>
    <definedName name="total_costs_ex_fuel_depr_per_ASK_1999" localSheetId="29">[15]Global!#REF!</definedName>
    <definedName name="total_costs_ex_fuel_depr_per_ASK_1999">[15]Global!#REF!</definedName>
    <definedName name="total_costs_ex_fuel_depr_per_ASK_2000" localSheetId="4">[15]Global!#REF!</definedName>
    <definedName name="total_costs_ex_fuel_depr_per_ASK_2000" localSheetId="16">[15]Global!#REF!</definedName>
    <definedName name="total_costs_ex_fuel_depr_per_ASK_2000" localSheetId="23">[15]Global!#REF!</definedName>
    <definedName name="total_costs_ex_fuel_depr_per_ASK_2000" localSheetId="5">[15]Global!#REF!</definedName>
    <definedName name="total_costs_ex_fuel_depr_per_ASK_2000" localSheetId="26">[15]Global!#REF!</definedName>
    <definedName name="total_costs_ex_fuel_depr_per_ASK_2000" localSheetId="9">[15]Global!#REF!</definedName>
    <definedName name="total_costs_ex_fuel_depr_per_ASK_2000" localSheetId="2">[15]Global!#REF!</definedName>
    <definedName name="total_costs_ex_fuel_depr_per_ASK_2000" localSheetId="29">[15]Global!#REF!</definedName>
    <definedName name="total_costs_ex_fuel_depr_per_ASK_2000">[15]Global!#REF!</definedName>
    <definedName name="total_costs_ex_fuel_depr_per_ASK_2001" localSheetId="4">[15]Global!#REF!</definedName>
    <definedName name="total_costs_ex_fuel_depr_per_ASK_2001" localSheetId="16">[15]Global!#REF!</definedName>
    <definedName name="total_costs_ex_fuel_depr_per_ASK_2001" localSheetId="23">[15]Global!#REF!</definedName>
    <definedName name="total_costs_ex_fuel_depr_per_ASK_2001" localSheetId="5">[15]Global!#REF!</definedName>
    <definedName name="total_costs_ex_fuel_depr_per_ASK_2001" localSheetId="26">[15]Global!#REF!</definedName>
    <definedName name="total_costs_ex_fuel_depr_per_ASK_2001" localSheetId="9">[15]Global!#REF!</definedName>
    <definedName name="total_costs_ex_fuel_depr_per_ASK_2001" localSheetId="2">[15]Global!#REF!</definedName>
    <definedName name="total_costs_ex_fuel_depr_per_ASK_2001" localSheetId="29">[15]Global!#REF!</definedName>
    <definedName name="total_costs_ex_fuel_depr_per_ASK_2001">[15]Global!#REF!</definedName>
    <definedName name="total_costs_ex_fuel_depr_per_ASK_2002" localSheetId="4">[15]Global!#REF!</definedName>
    <definedName name="total_costs_ex_fuel_depr_per_ASK_2002" localSheetId="16">[15]Global!#REF!</definedName>
    <definedName name="total_costs_ex_fuel_depr_per_ASK_2002" localSheetId="23">[15]Global!#REF!</definedName>
    <definedName name="total_costs_ex_fuel_depr_per_ASK_2002" localSheetId="5">[15]Global!#REF!</definedName>
    <definedName name="total_costs_ex_fuel_depr_per_ASK_2002" localSheetId="26">[15]Global!#REF!</definedName>
    <definedName name="total_costs_ex_fuel_depr_per_ASK_2002" localSheetId="9">[15]Global!#REF!</definedName>
    <definedName name="total_costs_ex_fuel_depr_per_ASK_2002" localSheetId="2">[15]Global!#REF!</definedName>
    <definedName name="total_costs_ex_fuel_depr_per_ASK_2002" localSheetId="29">[15]Global!#REF!</definedName>
    <definedName name="total_costs_ex_fuel_depr_per_ASK_2002">[15]Global!#REF!</definedName>
    <definedName name="total_costs_ex_fuel_depr_per_ASK_2003" localSheetId="4">[15]Global!#REF!</definedName>
    <definedName name="total_costs_ex_fuel_depr_per_ASK_2003" localSheetId="16">[15]Global!#REF!</definedName>
    <definedName name="total_costs_ex_fuel_depr_per_ASK_2003" localSheetId="23">[15]Global!#REF!</definedName>
    <definedName name="total_costs_ex_fuel_depr_per_ASK_2003" localSheetId="5">[15]Global!#REF!</definedName>
    <definedName name="total_costs_ex_fuel_depr_per_ASK_2003" localSheetId="26">[15]Global!#REF!</definedName>
    <definedName name="total_costs_ex_fuel_depr_per_ASK_2003" localSheetId="9">[15]Global!#REF!</definedName>
    <definedName name="total_costs_ex_fuel_depr_per_ASK_2003" localSheetId="2">[15]Global!#REF!</definedName>
    <definedName name="total_costs_ex_fuel_depr_per_ASK_2003" localSheetId="29">[15]Global!#REF!</definedName>
    <definedName name="total_costs_ex_fuel_depr_per_ASK_2003">[15]Global!#REF!</definedName>
    <definedName name="total_costs_ex_fuel_depr_per_ASK_2004" localSheetId="4">[15]Global!#REF!</definedName>
    <definedName name="total_costs_ex_fuel_depr_per_ASK_2004" localSheetId="16">[15]Global!#REF!</definedName>
    <definedName name="total_costs_ex_fuel_depr_per_ASK_2004" localSheetId="23">[15]Global!#REF!</definedName>
    <definedName name="total_costs_ex_fuel_depr_per_ASK_2004" localSheetId="5">[15]Global!#REF!</definedName>
    <definedName name="total_costs_ex_fuel_depr_per_ASK_2004" localSheetId="26">[15]Global!#REF!</definedName>
    <definedName name="total_costs_ex_fuel_depr_per_ASK_2004" localSheetId="9">[15]Global!#REF!</definedName>
    <definedName name="total_costs_ex_fuel_depr_per_ASK_2004" localSheetId="2">[15]Global!#REF!</definedName>
    <definedName name="total_costs_ex_fuel_depr_per_ASK_2004" localSheetId="29">[15]Global!#REF!</definedName>
    <definedName name="total_costs_ex_fuel_depr_per_ASK_2004">[15]Global!#REF!</definedName>
    <definedName name="total_costs_ex_fuel_depr_per_ASK_2005" localSheetId="4">[15]Global!#REF!</definedName>
    <definedName name="total_costs_ex_fuel_depr_per_ASK_2005" localSheetId="16">[15]Global!#REF!</definedName>
    <definedName name="total_costs_ex_fuel_depr_per_ASK_2005" localSheetId="23">[15]Global!#REF!</definedName>
    <definedName name="total_costs_ex_fuel_depr_per_ASK_2005" localSheetId="5">[15]Global!#REF!</definedName>
    <definedName name="total_costs_ex_fuel_depr_per_ASK_2005" localSheetId="26">[15]Global!#REF!</definedName>
    <definedName name="total_costs_ex_fuel_depr_per_ASK_2005" localSheetId="9">[15]Global!#REF!</definedName>
    <definedName name="total_costs_ex_fuel_depr_per_ASK_2005" localSheetId="2">[15]Global!#REF!</definedName>
    <definedName name="total_costs_ex_fuel_depr_per_ASK_2005" localSheetId="29">[15]Global!#REF!</definedName>
    <definedName name="total_costs_ex_fuel_depr_per_ASK_2005">[15]Global!#REF!</definedName>
    <definedName name="total_costs_ex_fuel_depr_per_ASK_2006" localSheetId="4">[15]Global!#REF!</definedName>
    <definedName name="total_costs_ex_fuel_depr_per_ASK_2006" localSheetId="16">[15]Global!#REF!</definedName>
    <definedName name="total_costs_ex_fuel_depr_per_ASK_2006" localSheetId="23">[15]Global!#REF!</definedName>
    <definedName name="total_costs_ex_fuel_depr_per_ASK_2006" localSheetId="5">[15]Global!#REF!</definedName>
    <definedName name="total_costs_ex_fuel_depr_per_ASK_2006" localSheetId="26">[15]Global!#REF!</definedName>
    <definedName name="total_costs_ex_fuel_depr_per_ASK_2006" localSheetId="9">[15]Global!#REF!</definedName>
    <definedName name="total_costs_ex_fuel_depr_per_ASK_2006" localSheetId="2">[15]Global!#REF!</definedName>
    <definedName name="total_costs_ex_fuel_depr_per_ASK_2006" localSheetId="29">[15]Global!#REF!</definedName>
    <definedName name="total_costs_ex_fuel_depr_per_ASK_2006">[15]Global!#REF!</definedName>
    <definedName name="total_costs_ex_fuel_depr_per_ASK_2007" localSheetId="4">[15]Global!#REF!</definedName>
    <definedName name="total_costs_ex_fuel_depr_per_ASK_2007" localSheetId="16">[15]Global!#REF!</definedName>
    <definedName name="total_costs_ex_fuel_depr_per_ASK_2007" localSheetId="23">[15]Global!#REF!</definedName>
    <definedName name="total_costs_ex_fuel_depr_per_ASK_2007" localSheetId="5">[15]Global!#REF!</definedName>
    <definedName name="total_costs_ex_fuel_depr_per_ASK_2007" localSheetId="26">[15]Global!#REF!</definedName>
    <definedName name="total_costs_ex_fuel_depr_per_ASK_2007" localSheetId="9">[15]Global!#REF!</definedName>
    <definedName name="total_costs_ex_fuel_depr_per_ASK_2007" localSheetId="2">[15]Global!#REF!</definedName>
    <definedName name="total_costs_ex_fuel_depr_per_ASK_2007" localSheetId="29">[15]Global!#REF!</definedName>
    <definedName name="total_costs_ex_fuel_depr_per_ASK_2007">[15]Global!#REF!</definedName>
    <definedName name="total_costs_ex_fuel_depr_per_ASK_2008" localSheetId="4">[15]Global!#REF!</definedName>
    <definedName name="total_costs_ex_fuel_depr_per_ASK_2008" localSheetId="16">[15]Global!#REF!</definedName>
    <definedName name="total_costs_ex_fuel_depr_per_ASK_2008" localSheetId="23">[15]Global!#REF!</definedName>
    <definedName name="total_costs_ex_fuel_depr_per_ASK_2008" localSheetId="5">[15]Global!#REF!</definedName>
    <definedName name="total_costs_ex_fuel_depr_per_ASK_2008" localSheetId="26">[15]Global!#REF!</definedName>
    <definedName name="total_costs_ex_fuel_depr_per_ASK_2008" localSheetId="9">[15]Global!#REF!</definedName>
    <definedName name="total_costs_ex_fuel_depr_per_ASK_2008" localSheetId="2">[15]Global!#REF!</definedName>
    <definedName name="total_costs_ex_fuel_depr_per_ASK_2008" localSheetId="29">[15]Global!#REF!</definedName>
    <definedName name="total_costs_ex_fuel_depr_per_ASK_2008">[15]Global!#REF!</definedName>
    <definedName name="total_costs_ex_fuel_depr_per_ASK_2009" localSheetId="4">[15]Global!#REF!</definedName>
    <definedName name="total_costs_ex_fuel_depr_per_ASK_2009" localSheetId="16">[15]Global!#REF!</definedName>
    <definedName name="total_costs_ex_fuel_depr_per_ASK_2009" localSheetId="23">[15]Global!#REF!</definedName>
    <definedName name="total_costs_ex_fuel_depr_per_ASK_2009" localSheetId="5">[15]Global!#REF!</definedName>
    <definedName name="total_costs_ex_fuel_depr_per_ASK_2009" localSheetId="26">[15]Global!#REF!</definedName>
    <definedName name="total_costs_ex_fuel_depr_per_ASK_2009" localSheetId="9">[15]Global!#REF!</definedName>
    <definedName name="total_costs_ex_fuel_depr_per_ASK_2009" localSheetId="2">[15]Global!#REF!</definedName>
    <definedName name="total_costs_ex_fuel_depr_per_ASK_2009" localSheetId="29">[15]Global!#REF!</definedName>
    <definedName name="total_costs_ex_fuel_depr_per_ASK_2009">[15]Global!#REF!</definedName>
    <definedName name="total_costs_ex_fuel_depr_per_ASK_2010" localSheetId="4">[15]Global!#REF!</definedName>
    <definedName name="total_costs_ex_fuel_depr_per_ASK_2010" localSheetId="16">[15]Global!#REF!</definedName>
    <definedName name="total_costs_ex_fuel_depr_per_ASK_2010" localSheetId="23">[15]Global!#REF!</definedName>
    <definedName name="total_costs_ex_fuel_depr_per_ASK_2010" localSheetId="5">[15]Global!#REF!</definedName>
    <definedName name="total_costs_ex_fuel_depr_per_ASK_2010" localSheetId="26">[15]Global!#REF!</definedName>
    <definedName name="total_costs_ex_fuel_depr_per_ASK_2010" localSheetId="9">[15]Global!#REF!</definedName>
    <definedName name="total_costs_ex_fuel_depr_per_ASK_2010" localSheetId="2">[15]Global!#REF!</definedName>
    <definedName name="total_costs_ex_fuel_depr_per_ASK_2010" localSheetId="29">[15]Global!#REF!</definedName>
    <definedName name="total_costs_ex_fuel_depr_per_ASK_2010">[15]Global!#REF!</definedName>
    <definedName name="total_costs_ex_fuel_depr_per_ASK_comm" localSheetId="4">[15]Global!#REF!</definedName>
    <definedName name="total_costs_ex_fuel_depr_per_ASK_comm" localSheetId="16">[15]Global!#REF!</definedName>
    <definedName name="total_costs_ex_fuel_depr_per_ASK_comm" localSheetId="23">[15]Global!#REF!</definedName>
    <definedName name="total_costs_ex_fuel_depr_per_ASK_comm" localSheetId="5">[15]Global!#REF!</definedName>
    <definedName name="total_costs_ex_fuel_depr_per_ASK_comm" localSheetId="26">[15]Global!#REF!</definedName>
    <definedName name="total_costs_ex_fuel_depr_per_ASK_comm" localSheetId="9">[15]Global!#REF!</definedName>
    <definedName name="total_costs_ex_fuel_depr_per_ASK_comm" localSheetId="2">[15]Global!#REF!</definedName>
    <definedName name="total_costs_ex_fuel_depr_per_ASK_comm" localSheetId="29">[15]Global!#REF!</definedName>
    <definedName name="total_costs_ex_fuel_depr_per_ASK_comm">[15]Global!#REF!</definedName>
    <definedName name="total_costs_ex_fuel_depr_per_ASM_1985" localSheetId="4">[15]Global!#REF!</definedName>
    <definedName name="total_costs_ex_fuel_depr_per_ASM_1985" localSheetId="16">[15]Global!#REF!</definedName>
    <definedName name="total_costs_ex_fuel_depr_per_ASM_1985" localSheetId="23">[15]Global!#REF!</definedName>
    <definedName name="total_costs_ex_fuel_depr_per_ASM_1985" localSheetId="5">[15]Global!#REF!</definedName>
    <definedName name="total_costs_ex_fuel_depr_per_ASM_1985" localSheetId="26">[15]Global!#REF!</definedName>
    <definedName name="total_costs_ex_fuel_depr_per_ASM_1985" localSheetId="9">[15]Global!#REF!</definedName>
    <definedName name="total_costs_ex_fuel_depr_per_ASM_1985" localSheetId="2">[15]Global!#REF!</definedName>
    <definedName name="total_costs_ex_fuel_depr_per_ASM_1985" localSheetId="29">[15]Global!#REF!</definedName>
    <definedName name="total_costs_ex_fuel_depr_per_ASM_1985">[15]Global!#REF!</definedName>
    <definedName name="total_costs_ex_fuel_depr_per_ASM_1986" localSheetId="4">[15]Global!#REF!</definedName>
    <definedName name="total_costs_ex_fuel_depr_per_ASM_1986" localSheetId="16">[15]Global!#REF!</definedName>
    <definedName name="total_costs_ex_fuel_depr_per_ASM_1986" localSheetId="23">[15]Global!#REF!</definedName>
    <definedName name="total_costs_ex_fuel_depr_per_ASM_1986" localSheetId="5">[15]Global!#REF!</definedName>
    <definedName name="total_costs_ex_fuel_depr_per_ASM_1986" localSheetId="26">[15]Global!#REF!</definedName>
    <definedName name="total_costs_ex_fuel_depr_per_ASM_1986" localSheetId="9">[15]Global!#REF!</definedName>
    <definedName name="total_costs_ex_fuel_depr_per_ASM_1986" localSheetId="2">[15]Global!#REF!</definedName>
    <definedName name="total_costs_ex_fuel_depr_per_ASM_1986" localSheetId="29">[15]Global!#REF!</definedName>
    <definedName name="total_costs_ex_fuel_depr_per_ASM_1986">[15]Global!#REF!</definedName>
    <definedName name="total_costs_ex_fuel_depr_per_ASM_1987" localSheetId="4">[15]Global!#REF!</definedName>
    <definedName name="total_costs_ex_fuel_depr_per_ASM_1987" localSheetId="16">[15]Global!#REF!</definedName>
    <definedName name="total_costs_ex_fuel_depr_per_ASM_1987" localSheetId="23">[15]Global!#REF!</definedName>
    <definedName name="total_costs_ex_fuel_depr_per_ASM_1987" localSheetId="5">[15]Global!#REF!</definedName>
    <definedName name="total_costs_ex_fuel_depr_per_ASM_1987" localSheetId="26">[15]Global!#REF!</definedName>
    <definedName name="total_costs_ex_fuel_depr_per_ASM_1987" localSheetId="9">[15]Global!#REF!</definedName>
    <definedName name="total_costs_ex_fuel_depr_per_ASM_1987" localSheetId="2">[15]Global!#REF!</definedName>
    <definedName name="total_costs_ex_fuel_depr_per_ASM_1987" localSheetId="29">[15]Global!#REF!</definedName>
    <definedName name="total_costs_ex_fuel_depr_per_ASM_1987">[15]Global!#REF!</definedName>
    <definedName name="total_costs_ex_fuel_depr_per_ASM_1988" localSheetId="4">[15]Global!#REF!</definedName>
    <definedName name="total_costs_ex_fuel_depr_per_ASM_1988" localSheetId="16">[15]Global!#REF!</definedName>
    <definedName name="total_costs_ex_fuel_depr_per_ASM_1988" localSheetId="23">[15]Global!#REF!</definedName>
    <definedName name="total_costs_ex_fuel_depr_per_ASM_1988" localSheetId="5">[15]Global!#REF!</definedName>
    <definedName name="total_costs_ex_fuel_depr_per_ASM_1988" localSheetId="26">[15]Global!#REF!</definedName>
    <definedName name="total_costs_ex_fuel_depr_per_ASM_1988" localSheetId="9">[15]Global!#REF!</definedName>
    <definedName name="total_costs_ex_fuel_depr_per_ASM_1988" localSheetId="2">[15]Global!#REF!</definedName>
    <definedName name="total_costs_ex_fuel_depr_per_ASM_1988" localSheetId="29">[15]Global!#REF!</definedName>
    <definedName name="total_costs_ex_fuel_depr_per_ASM_1988">[15]Global!#REF!</definedName>
    <definedName name="total_costs_ex_fuel_depr_per_ASM_1989" localSheetId="4">[15]Global!#REF!</definedName>
    <definedName name="total_costs_ex_fuel_depr_per_ASM_1989" localSheetId="16">[15]Global!#REF!</definedName>
    <definedName name="total_costs_ex_fuel_depr_per_ASM_1989" localSheetId="23">[15]Global!#REF!</definedName>
    <definedName name="total_costs_ex_fuel_depr_per_ASM_1989" localSheetId="5">[15]Global!#REF!</definedName>
    <definedName name="total_costs_ex_fuel_depr_per_ASM_1989" localSheetId="26">[15]Global!#REF!</definedName>
    <definedName name="total_costs_ex_fuel_depr_per_ASM_1989" localSheetId="9">[15]Global!#REF!</definedName>
    <definedName name="total_costs_ex_fuel_depr_per_ASM_1989" localSheetId="2">[15]Global!#REF!</definedName>
    <definedName name="total_costs_ex_fuel_depr_per_ASM_1989" localSheetId="29">[15]Global!#REF!</definedName>
    <definedName name="total_costs_ex_fuel_depr_per_ASM_1989">[15]Global!#REF!</definedName>
    <definedName name="total_costs_ex_fuel_depr_per_ASM_1990" localSheetId="4">[15]Global!#REF!</definedName>
    <definedName name="total_costs_ex_fuel_depr_per_ASM_1990" localSheetId="16">[15]Global!#REF!</definedName>
    <definedName name="total_costs_ex_fuel_depr_per_ASM_1990" localSheetId="23">[15]Global!#REF!</definedName>
    <definedName name="total_costs_ex_fuel_depr_per_ASM_1990" localSheetId="5">[15]Global!#REF!</definedName>
    <definedName name="total_costs_ex_fuel_depr_per_ASM_1990" localSheetId="26">[15]Global!#REF!</definedName>
    <definedName name="total_costs_ex_fuel_depr_per_ASM_1990" localSheetId="9">[15]Global!#REF!</definedName>
    <definedName name="total_costs_ex_fuel_depr_per_ASM_1990" localSheetId="2">[15]Global!#REF!</definedName>
    <definedName name="total_costs_ex_fuel_depr_per_ASM_1990" localSheetId="29">[15]Global!#REF!</definedName>
    <definedName name="total_costs_ex_fuel_depr_per_ASM_1990">[15]Global!#REF!</definedName>
    <definedName name="total_costs_ex_fuel_depr_per_ASM_1991" localSheetId="4">[15]Global!#REF!</definedName>
    <definedName name="total_costs_ex_fuel_depr_per_ASM_1991" localSheetId="16">[15]Global!#REF!</definedName>
    <definedName name="total_costs_ex_fuel_depr_per_ASM_1991" localSheetId="23">[15]Global!#REF!</definedName>
    <definedName name="total_costs_ex_fuel_depr_per_ASM_1991" localSheetId="5">[15]Global!#REF!</definedName>
    <definedName name="total_costs_ex_fuel_depr_per_ASM_1991" localSheetId="26">[15]Global!#REF!</definedName>
    <definedName name="total_costs_ex_fuel_depr_per_ASM_1991" localSheetId="9">[15]Global!#REF!</definedName>
    <definedName name="total_costs_ex_fuel_depr_per_ASM_1991" localSheetId="2">[15]Global!#REF!</definedName>
    <definedName name="total_costs_ex_fuel_depr_per_ASM_1991" localSheetId="29">[15]Global!#REF!</definedName>
    <definedName name="total_costs_ex_fuel_depr_per_ASM_1991">[15]Global!#REF!</definedName>
    <definedName name="total_costs_ex_fuel_depr_per_ASM_1992" localSheetId="4">[15]Global!#REF!</definedName>
    <definedName name="total_costs_ex_fuel_depr_per_ASM_1992" localSheetId="16">[15]Global!#REF!</definedName>
    <definedName name="total_costs_ex_fuel_depr_per_ASM_1992" localSheetId="23">[15]Global!#REF!</definedName>
    <definedName name="total_costs_ex_fuel_depr_per_ASM_1992" localSheetId="5">[15]Global!#REF!</definedName>
    <definedName name="total_costs_ex_fuel_depr_per_ASM_1992" localSheetId="26">[15]Global!#REF!</definedName>
    <definedName name="total_costs_ex_fuel_depr_per_ASM_1992" localSheetId="9">[15]Global!#REF!</definedName>
    <definedName name="total_costs_ex_fuel_depr_per_ASM_1992" localSheetId="2">[15]Global!#REF!</definedName>
    <definedName name="total_costs_ex_fuel_depr_per_ASM_1992" localSheetId="29">[15]Global!#REF!</definedName>
    <definedName name="total_costs_ex_fuel_depr_per_ASM_1992">[15]Global!#REF!</definedName>
    <definedName name="total_costs_ex_fuel_depr_per_ASM_1993" localSheetId="4">[15]Global!#REF!</definedName>
    <definedName name="total_costs_ex_fuel_depr_per_ASM_1993" localSheetId="16">[15]Global!#REF!</definedName>
    <definedName name="total_costs_ex_fuel_depr_per_ASM_1993" localSheetId="23">[15]Global!#REF!</definedName>
    <definedName name="total_costs_ex_fuel_depr_per_ASM_1993" localSheetId="5">[15]Global!#REF!</definedName>
    <definedName name="total_costs_ex_fuel_depr_per_ASM_1993" localSheetId="26">[15]Global!#REF!</definedName>
    <definedName name="total_costs_ex_fuel_depr_per_ASM_1993" localSheetId="9">[15]Global!#REF!</definedName>
    <definedName name="total_costs_ex_fuel_depr_per_ASM_1993" localSheetId="2">[15]Global!#REF!</definedName>
    <definedName name="total_costs_ex_fuel_depr_per_ASM_1993" localSheetId="29">[15]Global!#REF!</definedName>
    <definedName name="total_costs_ex_fuel_depr_per_ASM_1993">[15]Global!#REF!</definedName>
    <definedName name="total_costs_ex_fuel_depr_per_ASM_1994" localSheetId="4">[15]Global!#REF!</definedName>
    <definedName name="total_costs_ex_fuel_depr_per_ASM_1994" localSheetId="16">[15]Global!#REF!</definedName>
    <definedName name="total_costs_ex_fuel_depr_per_ASM_1994" localSheetId="23">[15]Global!#REF!</definedName>
    <definedName name="total_costs_ex_fuel_depr_per_ASM_1994" localSheetId="5">[15]Global!#REF!</definedName>
    <definedName name="total_costs_ex_fuel_depr_per_ASM_1994" localSheetId="26">[15]Global!#REF!</definedName>
    <definedName name="total_costs_ex_fuel_depr_per_ASM_1994" localSheetId="9">[15]Global!#REF!</definedName>
    <definedName name="total_costs_ex_fuel_depr_per_ASM_1994" localSheetId="2">[15]Global!#REF!</definedName>
    <definedName name="total_costs_ex_fuel_depr_per_ASM_1994" localSheetId="29">[15]Global!#REF!</definedName>
    <definedName name="total_costs_ex_fuel_depr_per_ASM_1994">[15]Global!#REF!</definedName>
    <definedName name="total_costs_ex_fuel_depr_per_ASM_1995" localSheetId="4">[15]Global!#REF!</definedName>
    <definedName name="total_costs_ex_fuel_depr_per_ASM_1995" localSheetId="16">[15]Global!#REF!</definedName>
    <definedName name="total_costs_ex_fuel_depr_per_ASM_1995" localSheetId="23">[15]Global!#REF!</definedName>
    <definedName name="total_costs_ex_fuel_depr_per_ASM_1995" localSheetId="5">[15]Global!#REF!</definedName>
    <definedName name="total_costs_ex_fuel_depr_per_ASM_1995" localSheetId="26">[15]Global!#REF!</definedName>
    <definedName name="total_costs_ex_fuel_depr_per_ASM_1995" localSheetId="9">[15]Global!#REF!</definedName>
    <definedName name="total_costs_ex_fuel_depr_per_ASM_1995" localSheetId="2">[15]Global!#REF!</definedName>
    <definedName name="total_costs_ex_fuel_depr_per_ASM_1995" localSheetId="29">[15]Global!#REF!</definedName>
    <definedName name="total_costs_ex_fuel_depr_per_ASM_1995">[15]Global!#REF!</definedName>
    <definedName name="total_costs_ex_fuel_depr_per_ASM_1996" localSheetId="4">[15]Global!#REF!</definedName>
    <definedName name="total_costs_ex_fuel_depr_per_ASM_1996" localSheetId="16">[15]Global!#REF!</definedName>
    <definedName name="total_costs_ex_fuel_depr_per_ASM_1996" localSheetId="23">[15]Global!#REF!</definedName>
    <definedName name="total_costs_ex_fuel_depr_per_ASM_1996" localSheetId="5">[15]Global!#REF!</definedName>
    <definedName name="total_costs_ex_fuel_depr_per_ASM_1996" localSheetId="26">[15]Global!#REF!</definedName>
    <definedName name="total_costs_ex_fuel_depr_per_ASM_1996" localSheetId="9">[15]Global!#REF!</definedName>
    <definedName name="total_costs_ex_fuel_depr_per_ASM_1996" localSheetId="2">[15]Global!#REF!</definedName>
    <definedName name="total_costs_ex_fuel_depr_per_ASM_1996" localSheetId="29">[15]Global!#REF!</definedName>
    <definedName name="total_costs_ex_fuel_depr_per_ASM_1996">[15]Global!#REF!</definedName>
    <definedName name="total_costs_ex_fuel_depr_per_ASM_1997" localSheetId="4">[15]Global!#REF!</definedName>
    <definedName name="total_costs_ex_fuel_depr_per_ASM_1997" localSheetId="16">[15]Global!#REF!</definedName>
    <definedName name="total_costs_ex_fuel_depr_per_ASM_1997" localSheetId="23">[15]Global!#REF!</definedName>
    <definedName name="total_costs_ex_fuel_depr_per_ASM_1997" localSheetId="5">[15]Global!#REF!</definedName>
    <definedName name="total_costs_ex_fuel_depr_per_ASM_1997" localSheetId="26">[15]Global!#REF!</definedName>
    <definedName name="total_costs_ex_fuel_depr_per_ASM_1997" localSheetId="9">[15]Global!#REF!</definedName>
    <definedName name="total_costs_ex_fuel_depr_per_ASM_1997" localSheetId="2">[15]Global!#REF!</definedName>
    <definedName name="total_costs_ex_fuel_depr_per_ASM_1997" localSheetId="29">[15]Global!#REF!</definedName>
    <definedName name="total_costs_ex_fuel_depr_per_ASM_1997">[15]Global!#REF!</definedName>
    <definedName name="total_costs_ex_fuel_depr_per_ASM_1998" localSheetId="4">[15]Global!#REF!</definedName>
    <definedName name="total_costs_ex_fuel_depr_per_ASM_1998" localSheetId="16">[15]Global!#REF!</definedName>
    <definedName name="total_costs_ex_fuel_depr_per_ASM_1998" localSheetId="23">[15]Global!#REF!</definedName>
    <definedName name="total_costs_ex_fuel_depr_per_ASM_1998" localSheetId="5">[15]Global!#REF!</definedName>
    <definedName name="total_costs_ex_fuel_depr_per_ASM_1998" localSheetId="26">[15]Global!#REF!</definedName>
    <definedName name="total_costs_ex_fuel_depr_per_ASM_1998" localSheetId="9">[15]Global!#REF!</definedName>
    <definedName name="total_costs_ex_fuel_depr_per_ASM_1998" localSheetId="2">[15]Global!#REF!</definedName>
    <definedName name="total_costs_ex_fuel_depr_per_ASM_1998" localSheetId="29">[15]Global!#REF!</definedName>
    <definedName name="total_costs_ex_fuel_depr_per_ASM_1998">[15]Global!#REF!</definedName>
    <definedName name="total_costs_ex_fuel_depr_per_ASM_1999" localSheetId="4">[15]Global!#REF!</definedName>
    <definedName name="total_costs_ex_fuel_depr_per_ASM_1999" localSheetId="16">[15]Global!#REF!</definedName>
    <definedName name="total_costs_ex_fuel_depr_per_ASM_1999" localSheetId="23">[15]Global!#REF!</definedName>
    <definedName name="total_costs_ex_fuel_depr_per_ASM_1999" localSheetId="5">[15]Global!#REF!</definedName>
    <definedName name="total_costs_ex_fuel_depr_per_ASM_1999" localSheetId="26">[15]Global!#REF!</definedName>
    <definedName name="total_costs_ex_fuel_depr_per_ASM_1999" localSheetId="9">[15]Global!#REF!</definedName>
    <definedName name="total_costs_ex_fuel_depr_per_ASM_1999" localSheetId="2">[15]Global!#REF!</definedName>
    <definedName name="total_costs_ex_fuel_depr_per_ASM_1999" localSheetId="29">[15]Global!#REF!</definedName>
    <definedName name="total_costs_ex_fuel_depr_per_ASM_1999">[15]Global!#REF!</definedName>
    <definedName name="total_costs_ex_fuel_depr_per_ASM_2000" localSheetId="4">[15]Global!#REF!</definedName>
    <definedName name="total_costs_ex_fuel_depr_per_ASM_2000" localSheetId="16">[15]Global!#REF!</definedName>
    <definedName name="total_costs_ex_fuel_depr_per_ASM_2000" localSheetId="23">[15]Global!#REF!</definedName>
    <definedName name="total_costs_ex_fuel_depr_per_ASM_2000" localSheetId="5">[15]Global!#REF!</definedName>
    <definedName name="total_costs_ex_fuel_depr_per_ASM_2000" localSheetId="26">[15]Global!#REF!</definedName>
    <definedName name="total_costs_ex_fuel_depr_per_ASM_2000" localSheetId="9">[15]Global!#REF!</definedName>
    <definedName name="total_costs_ex_fuel_depr_per_ASM_2000" localSheetId="2">[15]Global!#REF!</definedName>
    <definedName name="total_costs_ex_fuel_depr_per_ASM_2000" localSheetId="29">[15]Global!#REF!</definedName>
    <definedName name="total_costs_ex_fuel_depr_per_ASM_2000">[15]Global!#REF!</definedName>
    <definedName name="total_costs_ex_fuel_depr_per_ASM_2001" localSheetId="4">[15]Global!#REF!</definedName>
    <definedName name="total_costs_ex_fuel_depr_per_ASM_2001" localSheetId="16">[15]Global!#REF!</definedName>
    <definedName name="total_costs_ex_fuel_depr_per_ASM_2001" localSheetId="23">[15]Global!#REF!</definedName>
    <definedName name="total_costs_ex_fuel_depr_per_ASM_2001" localSheetId="5">[15]Global!#REF!</definedName>
    <definedName name="total_costs_ex_fuel_depr_per_ASM_2001" localSheetId="26">[15]Global!#REF!</definedName>
    <definedName name="total_costs_ex_fuel_depr_per_ASM_2001" localSheetId="9">[15]Global!#REF!</definedName>
    <definedName name="total_costs_ex_fuel_depr_per_ASM_2001" localSheetId="2">[15]Global!#REF!</definedName>
    <definedName name="total_costs_ex_fuel_depr_per_ASM_2001" localSheetId="29">[15]Global!#REF!</definedName>
    <definedName name="total_costs_ex_fuel_depr_per_ASM_2001">[15]Global!#REF!</definedName>
    <definedName name="total_costs_ex_fuel_depr_per_ASM_2002" localSheetId="4">[15]Global!#REF!</definedName>
    <definedName name="total_costs_ex_fuel_depr_per_ASM_2002" localSheetId="16">[15]Global!#REF!</definedName>
    <definedName name="total_costs_ex_fuel_depr_per_ASM_2002" localSheetId="23">[15]Global!#REF!</definedName>
    <definedName name="total_costs_ex_fuel_depr_per_ASM_2002" localSheetId="5">[15]Global!#REF!</definedName>
    <definedName name="total_costs_ex_fuel_depr_per_ASM_2002" localSheetId="26">[15]Global!#REF!</definedName>
    <definedName name="total_costs_ex_fuel_depr_per_ASM_2002" localSheetId="9">[15]Global!#REF!</definedName>
    <definedName name="total_costs_ex_fuel_depr_per_ASM_2002" localSheetId="2">[15]Global!#REF!</definedName>
    <definedName name="total_costs_ex_fuel_depr_per_ASM_2002" localSheetId="29">[15]Global!#REF!</definedName>
    <definedName name="total_costs_ex_fuel_depr_per_ASM_2002">[15]Global!#REF!</definedName>
    <definedName name="total_costs_ex_fuel_depr_per_ASM_2003" localSheetId="4">[15]Global!#REF!</definedName>
    <definedName name="total_costs_ex_fuel_depr_per_ASM_2003" localSheetId="16">[15]Global!#REF!</definedName>
    <definedName name="total_costs_ex_fuel_depr_per_ASM_2003" localSheetId="23">[15]Global!#REF!</definedName>
    <definedName name="total_costs_ex_fuel_depr_per_ASM_2003" localSheetId="5">[15]Global!#REF!</definedName>
    <definedName name="total_costs_ex_fuel_depr_per_ASM_2003" localSheetId="26">[15]Global!#REF!</definedName>
    <definedName name="total_costs_ex_fuel_depr_per_ASM_2003" localSheetId="9">[15]Global!#REF!</definedName>
    <definedName name="total_costs_ex_fuel_depr_per_ASM_2003" localSheetId="2">[15]Global!#REF!</definedName>
    <definedName name="total_costs_ex_fuel_depr_per_ASM_2003" localSheetId="29">[15]Global!#REF!</definedName>
    <definedName name="total_costs_ex_fuel_depr_per_ASM_2003">[15]Global!#REF!</definedName>
    <definedName name="total_costs_ex_fuel_depr_per_ASM_2004" localSheetId="4">[15]Global!#REF!</definedName>
    <definedName name="total_costs_ex_fuel_depr_per_ASM_2004" localSheetId="16">[15]Global!#REF!</definedName>
    <definedName name="total_costs_ex_fuel_depr_per_ASM_2004" localSheetId="23">[15]Global!#REF!</definedName>
    <definedName name="total_costs_ex_fuel_depr_per_ASM_2004" localSheetId="5">[15]Global!#REF!</definedName>
    <definedName name="total_costs_ex_fuel_depr_per_ASM_2004" localSheetId="26">[15]Global!#REF!</definedName>
    <definedName name="total_costs_ex_fuel_depr_per_ASM_2004" localSheetId="9">[15]Global!#REF!</definedName>
    <definedName name="total_costs_ex_fuel_depr_per_ASM_2004" localSheetId="2">[15]Global!#REF!</definedName>
    <definedName name="total_costs_ex_fuel_depr_per_ASM_2004" localSheetId="29">[15]Global!#REF!</definedName>
    <definedName name="total_costs_ex_fuel_depr_per_ASM_2004">[15]Global!#REF!</definedName>
    <definedName name="total_costs_ex_fuel_depr_per_ASM_2005" localSheetId="4">[15]Global!#REF!</definedName>
    <definedName name="total_costs_ex_fuel_depr_per_ASM_2005" localSheetId="16">[15]Global!#REF!</definedName>
    <definedName name="total_costs_ex_fuel_depr_per_ASM_2005" localSheetId="23">[15]Global!#REF!</definedName>
    <definedName name="total_costs_ex_fuel_depr_per_ASM_2005" localSheetId="5">[15]Global!#REF!</definedName>
    <definedName name="total_costs_ex_fuel_depr_per_ASM_2005" localSheetId="26">[15]Global!#REF!</definedName>
    <definedName name="total_costs_ex_fuel_depr_per_ASM_2005" localSheetId="9">[15]Global!#REF!</definedName>
    <definedName name="total_costs_ex_fuel_depr_per_ASM_2005" localSheetId="2">[15]Global!#REF!</definedName>
    <definedName name="total_costs_ex_fuel_depr_per_ASM_2005" localSheetId="29">[15]Global!#REF!</definedName>
    <definedName name="total_costs_ex_fuel_depr_per_ASM_2005">[15]Global!#REF!</definedName>
    <definedName name="total_costs_ex_fuel_depr_per_ASM_2006" localSheetId="4">[15]Global!#REF!</definedName>
    <definedName name="total_costs_ex_fuel_depr_per_ASM_2006" localSheetId="16">[15]Global!#REF!</definedName>
    <definedName name="total_costs_ex_fuel_depr_per_ASM_2006" localSheetId="23">[15]Global!#REF!</definedName>
    <definedName name="total_costs_ex_fuel_depr_per_ASM_2006" localSheetId="5">[15]Global!#REF!</definedName>
    <definedName name="total_costs_ex_fuel_depr_per_ASM_2006" localSheetId="26">[15]Global!#REF!</definedName>
    <definedName name="total_costs_ex_fuel_depr_per_ASM_2006" localSheetId="9">[15]Global!#REF!</definedName>
    <definedName name="total_costs_ex_fuel_depr_per_ASM_2006" localSheetId="2">[15]Global!#REF!</definedName>
    <definedName name="total_costs_ex_fuel_depr_per_ASM_2006" localSheetId="29">[15]Global!#REF!</definedName>
    <definedName name="total_costs_ex_fuel_depr_per_ASM_2006">[15]Global!#REF!</definedName>
    <definedName name="total_costs_ex_fuel_depr_per_ASM_2007" localSheetId="4">[15]Global!#REF!</definedName>
    <definedName name="total_costs_ex_fuel_depr_per_ASM_2007" localSheetId="16">[15]Global!#REF!</definedName>
    <definedName name="total_costs_ex_fuel_depr_per_ASM_2007" localSheetId="23">[15]Global!#REF!</definedName>
    <definedName name="total_costs_ex_fuel_depr_per_ASM_2007" localSheetId="5">[15]Global!#REF!</definedName>
    <definedName name="total_costs_ex_fuel_depr_per_ASM_2007" localSheetId="26">[15]Global!#REF!</definedName>
    <definedName name="total_costs_ex_fuel_depr_per_ASM_2007" localSheetId="9">[15]Global!#REF!</definedName>
    <definedName name="total_costs_ex_fuel_depr_per_ASM_2007" localSheetId="2">[15]Global!#REF!</definedName>
    <definedName name="total_costs_ex_fuel_depr_per_ASM_2007" localSheetId="29">[15]Global!#REF!</definedName>
    <definedName name="total_costs_ex_fuel_depr_per_ASM_2007">[15]Global!#REF!</definedName>
    <definedName name="total_costs_ex_fuel_depr_per_ASM_2008" localSheetId="4">[15]Global!#REF!</definedName>
    <definedName name="total_costs_ex_fuel_depr_per_ASM_2008" localSheetId="16">[15]Global!#REF!</definedName>
    <definedName name="total_costs_ex_fuel_depr_per_ASM_2008" localSheetId="23">[15]Global!#REF!</definedName>
    <definedName name="total_costs_ex_fuel_depr_per_ASM_2008" localSheetId="5">[15]Global!#REF!</definedName>
    <definedName name="total_costs_ex_fuel_depr_per_ASM_2008" localSheetId="26">[15]Global!#REF!</definedName>
    <definedName name="total_costs_ex_fuel_depr_per_ASM_2008" localSheetId="9">[15]Global!#REF!</definedName>
    <definedName name="total_costs_ex_fuel_depr_per_ASM_2008" localSheetId="2">[15]Global!#REF!</definedName>
    <definedName name="total_costs_ex_fuel_depr_per_ASM_2008" localSheetId="29">[15]Global!#REF!</definedName>
    <definedName name="total_costs_ex_fuel_depr_per_ASM_2008">[15]Global!#REF!</definedName>
    <definedName name="total_costs_ex_fuel_depr_per_ASM_2009" localSheetId="4">[15]Global!#REF!</definedName>
    <definedName name="total_costs_ex_fuel_depr_per_ASM_2009" localSheetId="16">[15]Global!#REF!</definedName>
    <definedName name="total_costs_ex_fuel_depr_per_ASM_2009" localSheetId="23">[15]Global!#REF!</definedName>
    <definedName name="total_costs_ex_fuel_depr_per_ASM_2009" localSheetId="5">[15]Global!#REF!</definedName>
    <definedName name="total_costs_ex_fuel_depr_per_ASM_2009" localSheetId="26">[15]Global!#REF!</definedName>
    <definedName name="total_costs_ex_fuel_depr_per_ASM_2009" localSheetId="9">[15]Global!#REF!</definedName>
    <definedName name="total_costs_ex_fuel_depr_per_ASM_2009" localSheetId="2">[15]Global!#REF!</definedName>
    <definedName name="total_costs_ex_fuel_depr_per_ASM_2009" localSheetId="29">[15]Global!#REF!</definedName>
    <definedName name="total_costs_ex_fuel_depr_per_ASM_2009">[15]Global!#REF!</definedName>
    <definedName name="total_costs_ex_fuel_depr_per_ASM_2010" localSheetId="4">[15]Global!#REF!</definedName>
    <definedName name="total_costs_ex_fuel_depr_per_ASM_2010" localSheetId="16">[15]Global!#REF!</definedName>
    <definedName name="total_costs_ex_fuel_depr_per_ASM_2010" localSheetId="23">[15]Global!#REF!</definedName>
    <definedName name="total_costs_ex_fuel_depr_per_ASM_2010" localSheetId="5">[15]Global!#REF!</definedName>
    <definedName name="total_costs_ex_fuel_depr_per_ASM_2010" localSheetId="26">[15]Global!#REF!</definedName>
    <definedName name="total_costs_ex_fuel_depr_per_ASM_2010" localSheetId="9">[15]Global!#REF!</definedName>
    <definedName name="total_costs_ex_fuel_depr_per_ASM_2010" localSheetId="2">[15]Global!#REF!</definedName>
    <definedName name="total_costs_ex_fuel_depr_per_ASM_2010" localSheetId="29">[15]Global!#REF!</definedName>
    <definedName name="total_costs_ex_fuel_depr_per_ASM_2010">[15]Global!#REF!</definedName>
    <definedName name="total_costs_ex_fuel_depr_per_ASM_comm" localSheetId="4">[15]Global!#REF!</definedName>
    <definedName name="total_costs_ex_fuel_depr_per_ASM_comm" localSheetId="16">[15]Global!#REF!</definedName>
    <definedName name="total_costs_ex_fuel_depr_per_ASM_comm" localSheetId="23">[15]Global!#REF!</definedName>
    <definedName name="total_costs_ex_fuel_depr_per_ASM_comm" localSheetId="5">[15]Global!#REF!</definedName>
    <definedName name="total_costs_ex_fuel_depr_per_ASM_comm" localSheetId="26">[15]Global!#REF!</definedName>
    <definedName name="total_costs_ex_fuel_depr_per_ASM_comm" localSheetId="9">[15]Global!#REF!</definedName>
    <definedName name="total_costs_ex_fuel_depr_per_ASM_comm" localSheetId="2">[15]Global!#REF!</definedName>
    <definedName name="total_costs_ex_fuel_depr_per_ASM_comm" localSheetId="29">[15]Global!#REF!</definedName>
    <definedName name="total_costs_ex_fuel_depr_per_ASM_comm">[15]Global!#REF!</definedName>
    <definedName name="total_costs_ex_fuel_depr_per_ATK_1985" localSheetId="4">[15]Global!#REF!</definedName>
    <definedName name="total_costs_ex_fuel_depr_per_ATK_1985" localSheetId="16">[15]Global!#REF!</definedName>
    <definedName name="total_costs_ex_fuel_depr_per_ATK_1985" localSheetId="23">[15]Global!#REF!</definedName>
    <definedName name="total_costs_ex_fuel_depr_per_ATK_1985" localSheetId="5">[15]Global!#REF!</definedName>
    <definedName name="total_costs_ex_fuel_depr_per_ATK_1985" localSheetId="26">[15]Global!#REF!</definedName>
    <definedName name="total_costs_ex_fuel_depr_per_ATK_1985" localSheetId="9">[15]Global!#REF!</definedName>
    <definedName name="total_costs_ex_fuel_depr_per_ATK_1985" localSheetId="2">[15]Global!#REF!</definedName>
    <definedName name="total_costs_ex_fuel_depr_per_ATK_1985" localSheetId="29">[15]Global!#REF!</definedName>
    <definedName name="total_costs_ex_fuel_depr_per_ATK_1985">[15]Global!#REF!</definedName>
    <definedName name="total_costs_ex_fuel_depr_per_ATK_1986" localSheetId="4">[15]Global!#REF!</definedName>
    <definedName name="total_costs_ex_fuel_depr_per_ATK_1986" localSheetId="16">[15]Global!#REF!</definedName>
    <definedName name="total_costs_ex_fuel_depr_per_ATK_1986" localSheetId="23">[15]Global!#REF!</definedName>
    <definedName name="total_costs_ex_fuel_depr_per_ATK_1986" localSheetId="5">[15]Global!#REF!</definedName>
    <definedName name="total_costs_ex_fuel_depr_per_ATK_1986" localSheetId="26">[15]Global!#REF!</definedName>
    <definedName name="total_costs_ex_fuel_depr_per_ATK_1986" localSheetId="9">[15]Global!#REF!</definedName>
    <definedName name="total_costs_ex_fuel_depr_per_ATK_1986" localSheetId="2">[15]Global!#REF!</definedName>
    <definedName name="total_costs_ex_fuel_depr_per_ATK_1986" localSheetId="29">[15]Global!#REF!</definedName>
    <definedName name="total_costs_ex_fuel_depr_per_ATK_1986">[15]Global!#REF!</definedName>
    <definedName name="total_costs_ex_fuel_depr_per_ATK_1987" localSheetId="4">[15]Global!#REF!</definedName>
    <definedName name="total_costs_ex_fuel_depr_per_ATK_1987" localSheetId="16">[15]Global!#REF!</definedName>
    <definedName name="total_costs_ex_fuel_depr_per_ATK_1987" localSheetId="23">[15]Global!#REF!</definedName>
    <definedName name="total_costs_ex_fuel_depr_per_ATK_1987" localSheetId="5">[15]Global!#REF!</definedName>
    <definedName name="total_costs_ex_fuel_depr_per_ATK_1987" localSheetId="26">[15]Global!#REF!</definedName>
    <definedName name="total_costs_ex_fuel_depr_per_ATK_1987" localSheetId="9">[15]Global!#REF!</definedName>
    <definedName name="total_costs_ex_fuel_depr_per_ATK_1987" localSheetId="2">[15]Global!#REF!</definedName>
    <definedName name="total_costs_ex_fuel_depr_per_ATK_1987" localSheetId="29">[15]Global!#REF!</definedName>
    <definedName name="total_costs_ex_fuel_depr_per_ATK_1987">[15]Global!#REF!</definedName>
    <definedName name="total_costs_ex_fuel_depr_per_ATK_1988" localSheetId="4">[15]Global!#REF!</definedName>
    <definedName name="total_costs_ex_fuel_depr_per_ATK_1988" localSheetId="16">[15]Global!#REF!</definedName>
    <definedName name="total_costs_ex_fuel_depr_per_ATK_1988" localSheetId="23">[15]Global!#REF!</definedName>
    <definedName name="total_costs_ex_fuel_depr_per_ATK_1988" localSheetId="5">[15]Global!#REF!</definedName>
    <definedName name="total_costs_ex_fuel_depr_per_ATK_1988" localSheetId="26">[15]Global!#REF!</definedName>
    <definedName name="total_costs_ex_fuel_depr_per_ATK_1988" localSheetId="9">[15]Global!#REF!</definedName>
    <definedName name="total_costs_ex_fuel_depr_per_ATK_1988" localSheetId="2">[15]Global!#REF!</definedName>
    <definedName name="total_costs_ex_fuel_depr_per_ATK_1988" localSheetId="29">[15]Global!#REF!</definedName>
    <definedName name="total_costs_ex_fuel_depr_per_ATK_1988">[15]Global!#REF!</definedName>
    <definedName name="total_costs_ex_fuel_depr_per_ATK_1989" localSheetId="4">[15]Global!#REF!</definedName>
    <definedName name="total_costs_ex_fuel_depr_per_ATK_1989" localSheetId="16">[15]Global!#REF!</definedName>
    <definedName name="total_costs_ex_fuel_depr_per_ATK_1989" localSheetId="23">[15]Global!#REF!</definedName>
    <definedName name="total_costs_ex_fuel_depr_per_ATK_1989" localSheetId="5">[15]Global!#REF!</definedName>
    <definedName name="total_costs_ex_fuel_depr_per_ATK_1989" localSheetId="26">[15]Global!#REF!</definedName>
    <definedName name="total_costs_ex_fuel_depr_per_ATK_1989" localSheetId="9">[15]Global!#REF!</definedName>
    <definedName name="total_costs_ex_fuel_depr_per_ATK_1989" localSheetId="2">[15]Global!#REF!</definedName>
    <definedName name="total_costs_ex_fuel_depr_per_ATK_1989" localSheetId="29">[15]Global!#REF!</definedName>
    <definedName name="total_costs_ex_fuel_depr_per_ATK_1989">[15]Global!#REF!</definedName>
    <definedName name="total_costs_ex_fuel_depr_per_ATK_1990" localSheetId="4">[15]Global!#REF!</definedName>
    <definedName name="total_costs_ex_fuel_depr_per_ATK_1990" localSheetId="16">[15]Global!#REF!</definedName>
    <definedName name="total_costs_ex_fuel_depr_per_ATK_1990" localSheetId="23">[15]Global!#REF!</definedName>
    <definedName name="total_costs_ex_fuel_depr_per_ATK_1990" localSheetId="5">[15]Global!#REF!</definedName>
    <definedName name="total_costs_ex_fuel_depr_per_ATK_1990" localSheetId="26">[15]Global!#REF!</definedName>
    <definedName name="total_costs_ex_fuel_depr_per_ATK_1990" localSheetId="9">[15]Global!#REF!</definedName>
    <definedName name="total_costs_ex_fuel_depr_per_ATK_1990" localSheetId="2">[15]Global!#REF!</definedName>
    <definedName name="total_costs_ex_fuel_depr_per_ATK_1990" localSheetId="29">[15]Global!#REF!</definedName>
    <definedName name="total_costs_ex_fuel_depr_per_ATK_1990">[15]Global!#REF!</definedName>
    <definedName name="total_costs_ex_fuel_depr_per_ATK_1991" localSheetId="4">[15]Global!#REF!</definedName>
    <definedName name="total_costs_ex_fuel_depr_per_ATK_1991" localSheetId="16">[15]Global!#REF!</definedName>
    <definedName name="total_costs_ex_fuel_depr_per_ATK_1991" localSheetId="23">[15]Global!#REF!</definedName>
    <definedName name="total_costs_ex_fuel_depr_per_ATK_1991" localSheetId="5">[15]Global!#REF!</definedName>
    <definedName name="total_costs_ex_fuel_depr_per_ATK_1991" localSheetId="26">[15]Global!#REF!</definedName>
    <definedName name="total_costs_ex_fuel_depr_per_ATK_1991" localSheetId="9">[15]Global!#REF!</definedName>
    <definedName name="total_costs_ex_fuel_depr_per_ATK_1991" localSheetId="2">[15]Global!#REF!</definedName>
    <definedName name="total_costs_ex_fuel_depr_per_ATK_1991" localSheetId="29">[15]Global!#REF!</definedName>
    <definedName name="total_costs_ex_fuel_depr_per_ATK_1991">[15]Global!#REF!</definedName>
    <definedName name="total_costs_ex_fuel_depr_per_ATK_1992" localSheetId="4">[15]Global!#REF!</definedName>
    <definedName name="total_costs_ex_fuel_depr_per_ATK_1992" localSheetId="16">[15]Global!#REF!</definedName>
    <definedName name="total_costs_ex_fuel_depr_per_ATK_1992" localSheetId="23">[15]Global!#REF!</definedName>
    <definedName name="total_costs_ex_fuel_depr_per_ATK_1992" localSheetId="5">[15]Global!#REF!</definedName>
    <definedName name="total_costs_ex_fuel_depr_per_ATK_1992" localSheetId="26">[15]Global!#REF!</definedName>
    <definedName name="total_costs_ex_fuel_depr_per_ATK_1992" localSheetId="9">[15]Global!#REF!</definedName>
    <definedName name="total_costs_ex_fuel_depr_per_ATK_1992" localSheetId="2">[15]Global!#REF!</definedName>
    <definedName name="total_costs_ex_fuel_depr_per_ATK_1992" localSheetId="29">[15]Global!#REF!</definedName>
    <definedName name="total_costs_ex_fuel_depr_per_ATK_1992">[15]Global!#REF!</definedName>
    <definedName name="total_costs_ex_fuel_depr_per_ATK_1993" localSheetId="4">[15]Global!#REF!</definedName>
    <definedName name="total_costs_ex_fuel_depr_per_ATK_1993" localSheetId="16">[15]Global!#REF!</definedName>
    <definedName name="total_costs_ex_fuel_depr_per_ATK_1993" localSheetId="23">[15]Global!#REF!</definedName>
    <definedName name="total_costs_ex_fuel_depr_per_ATK_1993" localSheetId="5">[15]Global!#REF!</definedName>
    <definedName name="total_costs_ex_fuel_depr_per_ATK_1993" localSheetId="26">[15]Global!#REF!</definedName>
    <definedName name="total_costs_ex_fuel_depr_per_ATK_1993" localSheetId="9">[15]Global!#REF!</definedName>
    <definedName name="total_costs_ex_fuel_depr_per_ATK_1993" localSheetId="2">[15]Global!#REF!</definedName>
    <definedName name="total_costs_ex_fuel_depr_per_ATK_1993" localSheetId="29">[15]Global!#REF!</definedName>
    <definedName name="total_costs_ex_fuel_depr_per_ATK_1993">[15]Global!#REF!</definedName>
    <definedName name="total_costs_ex_fuel_depr_per_ATK_1994" localSheetId="4">[15]Global!#REF!</definedName>
    <definedName name="total_costs_ex_fuel_depr_per_ATK_1994" localSheetId="16">[15]Global!#REF!</definedName>
    <definedName name="total_costs_ex_fuel_depr_per_ATK_1994" localSheetId="23">[15]Global!#REF!</definedName>
    <definedName name="total_costs_ex_fuel_depr_per_ATK_1994" localSheetId="5">[15]Global!#REF!</definedName>
    <definedName name="total_costs_ex_fuel_depr_per_ATK_1994" localSheetId="26">[15]Global!#REF!</definedName>
    <definedName name="total_costs_ex_fuel_depr_per_ATK_1994" localSheetId="9">[15]Global!#REF!</definedName>
    <definedName name="total_costs_ex_fuel_depr_per_ATK_1994" localSheetId="2">[15]Global!#REF!</definedName>
    <definedName name="total_costs_ex_fuel_depr_per_ATK_1994" localSheetId="29">[15]Global!#REF!</definedName>
    <definedName name="total_costs_ex_fuel_depr_per_ATK_1994">[15]Global!#REF!</definedName>
    <definedName name="total_costs_ex_fuel_depr_per_ATK_1995" localSheetId="4">[15]Global!#REF!</definedName>
    <definedName name="total_costs_ex_fuel_depr_per_ATK_1995" localSheetId="16">[15]Global!#REF!</definedName>
    <definedName name="total_costs_ex_fuel_depr_per_ATK_1995" localSheetId="23">[15]Global!#REF!</definedName>
    <definedName name="total_costs_ex_fuel_depr_per_ATK_1995" localSheetId="5">[15]Global!#REF!</definedName>
    <definedName name="total_costs_ex_fuel_depr_per_ATK_1995" localSheetId="26">[15]Global!#REF!</definedName>
    <definedName name="total_costs_ex_fuel_depr_per_ATK_1995" localSheetId="9">[15]Global!#REF!</definedName>
    <definedName name="total_costs_ex_fuel_depr_per_ATK_1995" localSheetId="2">[15]Global!#REF!</definedName>
    <definedName name="total_costs_ex_fuel_depr_per_ATK_1995" localSheetId="29">[15]Global!#REF!</definedName>
    <definedName name="total_costs_ex_fuel_depr_per_ATK_1995">[15]Global!#REF!</definedName>
    <definedName name="total_costs_ex_fuel_depr_per_ATK_1996" localSheetId="4">[15]Global!#REF!</definedName>
    <definedName name="total_costs_ex_fuel_depr_per_ATK_1996" localSheetId="16">[15]Global!#REF!</definedName>
    <definedName name="total_costs_ex_fuel_depr_per_ATK_1996" localSheetId="23">[15]Global!#REF!</definedName>
    <definedName name="total_costs_ex_fuel_depr_per_ATK_1996" localSheetId="5">[15]Global!#REF!</definedName>
    <definedName name="total_costs_ex_fuel_depr_per_ATK_1996" localSheetId="26">[15]Global!#REF!</definedName>
    <definedName name="total_costs_ex_fuel_depr_per_ATK_1996" localSheetId="9">[15]Global!#REF!</definedName>
    <definedName name="total_costs_ex_fuel_depr_per_ATK_1996" localSheetId="2">[15]Global!#REF!</definedName>
    <definedName name="total_costs_ex_fuel_depr_per_ATK_1996" localSheetId="29">[15]Global!#REF!</definedName>
    <definedName name="total_costs_ex_fuel_depr_per_ATK_1996">[15]Global!#REF!</definedName>
    <definedName name="total_costs_ex_fuel_depr_per_ATK_1997" localSheetId="4">[15]Global!#REF!</definedName>
    <definedName name="total_costs_ex_fuel_depr_per_ATK_1997" localSheetId="16">[15]Global!#REF!</definedName>
    <definedName name="total_costs_ex_fuel_depr_per_ATK_1997" localSheetId="23">[15]Global!#REF!</definedName>
    <definedName name="total_costs_ex_fuel_depr_per_ATK_1997" localSheetId="5">[15]Global!#REF!</definedName>
    <definedName name="total_costs_ex_fuel_depr_per_ATK_1997" localSheetId="26">[15]Global!#REF!</definedName>
    <definedName name="total_costs_ex_fuel_depr_per_ATK_1997" localSheetId="9">[15]Global!#REF!</definedName>
    <definedName name="total_costs_ex_fuel_depr_per_ATK_1997" localSheetId="2">[15]Global!#REF!</definedName>
    <definedName name="total_costs_ex_fuel_depr_per_ATK_1997" localSheetId="29">[15]Global!#REF!</definedName>
    <definedName name="total_costs_ex_fuel_depr_per_ATK_1997">[15]Global!#REF!</definedName>
    <definedName name="total_costs_ex_fuel_depr_per_ATK_1998" localSheetId="4">[15]Global!#REF!</definedName>
    <definedName name="total_costs_ex_fuel_depr_per_ATK_1998" localSheetId="16">[15]Global!#REF!</definedName>
    <definedName name="total_costs_ex_fuel_depr_per_ATK_1998" localSheetId="23">[15]Global!#REF!</definedName>
    <definedName name="total_costs_ex_fuel_depr_per_ATK_1998" localSheetId="5">[15]Global!#REF!</definedName>
    <definedName name="total_costs_ex_fuel_depr_per_ATK_1998" localSheetId="26">[15]Global!#REF!</definedName>
    <definedName name="total_costs_ex_fuel_depr_per_ATK_1998" localSheetId="9">[15]Global!#REF!</definedName>
    <definedName name="total_costs_ex_fuel_depr_per_ATK_1998" localSheetId="2">[15]Global!#REF!</definedName>
    <definedName name="total_costs_ex_fuel_depr_per_ATK_1998" localSheetId="29">[15]Global!#REF!</definedName>
    <definedName name="total_costs_ex_fuel_depr_per_ATK_1998">[15]Global!#REF!</definedName>
    <definedName name="total_costs_ex_fuel_depr_per_ATK_1999" localSheetId="4">[15]Global!#REF!</definedName>
    <definedName name="total_costs_ex_fuel_depr_per_ATK_1999" localSheetId="16">[15]Global!#REF!</definedName>
    <definedName name="total_costs_ex_fuel_depr_per_ATK_1999" localSheetId="23">[15]Global!#REF!</definedName>
    <definedName name="total_costs_ex_fuel_depr_per_ATK_1999" localSheetId="5">[15]Global!#REF!</definedName>
    <definedName name="total_costs_ex_fuel_depr_per_ATK_1999" localSheetId="26">[15]Global!#REF!</definedName>
    <definedName name="total_costs_ex_fuel_depr_per_ATK_1999" localSheetId="9">[15]Global!#REF!</definedName>
    <definedName name="total_costs_ex_fuel_depr_per_ATK_1999" localSheetId="2">[15]Global!#REF!</definedName>
    <definedName name="total_costs_ex_fuel_depr_per_ATK_1999" localSheetId="29">[15]Global!#REF!</definedName>
    <definedName name="total_costs_ex_fuel_depr_per_ATK_1999">[15]Global!#REF!</definedName>
    <definedName name="total_costs_ex_fuel_depr_per_ATK_2000" localSheetId="4">[15]Global!#REF!</definedName>
    <definedName name="total_costs_ex_fuel_depr_per_ATK_2000" localSheetId="16">[15]Global!#REF!</definedName>
    <definedName name="total_costs_ex_fuel_depr_per_ATK_2000" localSheetId="23">[15]Global!#REF!</definedName>
    <definedName name="total_costs_ex_fuel_depr_per_ATK_2000" localSheetId="5">[15]Global!#REF!</definedName>
    <definedName name="total_costs_ex_fuel_depr_per_ATK_2000" localSheetId="26">[15]Global!#REF!</definedName>
    <definedName name="total_costs_ex_fuel_depr_per_ATK_2000" localSheetId="9">[15]Global!#REF!</definedName>
    <definedName name="total_costs_ex_fuel_depr_per_ATK_2000" localSheetId="2">[15]Global!#REF!</definedName>
    <definedName name="total_costs_ex_fuel_depr_per_ATK_2000" localSheetId="29">[15]Global!#REF!</definedName>
    <definedName name="total_costs_ex_fuel_depr_per_ATK_2000">[15]Global!#REF!</definedName>
    <definedName name="total_costs_ex_fuel_depr_per_ATK_2001" localSheetId="4">[15]Global!#REF!</definedName>
    <definedName name="total_costs_ex_fuel_depr_per_ATK_2001" localSheetId="16">[15]Global!#REF!</definedName>
    <definedName name="total_costs_ex_fuel_depr_per_ATK_2001" localSheetId="23">[15]Global!#REF!</definedName>
    <definedName name="total_costs_ex_fuel_depr_per_ATK_2001" localSheetId="5">[15]Global!#REF!</definedName>
    <definedName name="total_costs_ex_fuel_depr_per_ATK_2001" localSheetId="26">[15]Global!#REF!</definedName>
    <definedName name="total_costs_ex_fuel_depr_per_ATK_2001" localSheetId="9">[15]Global!#REF!</definedName>
    <definedName name="total_costs_ex_fuel_depr_per_ATK_2001" localSheetId="2">[15]Global!#REF!</definedName>
    <definedName name="total_costs_ex_fuel_depr_per_ATK_2001" localSheetId="29">[15]Global!#REF!</definedName>
    <definedName name="total_costs_ex_fuel_depr_per_ATK_2001">[15]Global!#REF!</definedName>
    <definedName name="total_costs_ex_fuel_depr_per_ATK_2002" localSheetId="4">[15]Global!#REF!</definedName>
    <definedName name="total_costs_ex_fuel_depr_per_ATK_2002" localSheetId="16">[15]Global!#REF!</definedName>
    <definedName name="total_costs_ex_fuel_depr_per_ATK_2002" localSheetId="23">[15]Global!#REF!</definedName>
    <definedName name="total_costs_ex_fuel_depr_per_ATK_2002" localSheetId="5">[15]Global!#REF!</definedName>
    <definedName name="total_costs_ex_fuel_depr_per_ATK_2002" localSheetId="26">[15]Global!#REF!</definedName>
    <definedName name="total_costs_ex_fuel_depr_per_ATK_2002" localSheetId="9">[15]Global!#REF!</definedName>
    <definedName name="total_costs_ex_fuel_depr_per_ATK_2002" localSheetId="2">[15]Global!#REF!</definedName>
    <definedName name="total_costs_ex_fuel_depr_per_ATK_2002" localSheetId="29">[15]Global!#REF!</definedName>
    <definedName name="total_costs_ex_fuel_depr_per_ATK_2002">[15]Global!#REF!</definedName>
    <definedName name="total_costs_ex_fuel_depr_per_ATK_2003" localSheetId="4">[15]Global!#REF!</definedName>
    <definedName name="total_costs_ex_fuel_depr_per_ATK_2003" localSheetId="16">[15]Global!#REF!</definedName>
    <definedName name="total_costs_ex_fuel_depr_per_ATK_2003" localSheetId="23">[15]Global!#REF!</definedName>
    <definedName name="total_costs_ex_fuel_depr_per_ATK_2003" localSheetId="5">[15]Global!#REF!</definedName>
    <definedName name="total_costs_ex_fuel_depr_per_ATK_2003" localSheetId="26">[15]Global!#REF!</definedName>
    <definedName name="total_costs_ex_fuel_depr_per_ATK_2003" localSheetId="9">[15]Global!#REF!</definedName>
    <definedName name="total_costs_ex_fuel_depr_per_ATK_2003" localSheetId="2">[15]Global!#REF!</definedName>
    <definedName name="total_costs_ex_fuel_depr_per_ATK_2003" localSheetId="29">[15]Global!#REF!</definedName>
    <definedName name="total_costs_ex_fuel_depr_per_ATK_2003">[15]Global!#REF!</definedName>
    <definedName name="total_costs_ex_fuel_depr_per_ATK_2004" localSheetId="4">[15]Global!#REF!</definedName>
    <definedName name="total_costs_ex_fuel_depr_per_ATK_2004" localSheetId="16">[15]Global!#REF!</definedName>
    <definedName name="total_costs_ex_fuel_depr_per_ATK_2004" localSheetId="23">[15]Global!#REF!</definedName>
    <definedName name="total_costs_ex_fuel_depr_per_ATK_2004" localSheetId="5">[15]Global!#REF!</definedName>
    <definedName name="total_costs_ex_fuel_depr_per_ATK_2004" localSheetId="26">[15]Global!#REF!</definedName>
    <definedName name="total_costs_ex_fuel_depr_per_ATK_2004" localSheetId="9">[15]Global!#REF!</definedName>
    <definedName name="total_costs_ex_fuel_depr_per_ATK_2004" localSheetId="2">[15]Global!#REF!</definedName>
    <definedName name="total_costs_ex_fuel_depr_per_ATK_2004" localSheetId="29">[15]Global!#REF!</definedName>
    <definedName name="total_costs_ex_fuel_depr_per_ATK_2004">[15]Global!#REF!</definedName>
    <definedName name="total_costs_ex_fuel_depr_per_ATK_2005" localSheetId="4">[15]Global!#REF!</definedName>
    <definedName name="total_costs_ex_fuel_depr_per_ATK_2005" localSheetId="16">[15]Global!#REF!</definedName>
    <definedName name="total_costs_ex_fuel_depr_per_ATK_2005" localSheetId="23">[15]Global!#REF!</definedName>
    <definedName name="total_costs_ex_fuel_depr_per_ATK_2005" localSheetId="5">[15]Global!#REF!</definedName>
    <definedName name="total_costs_ex_fuel_depr_per_ATK_2005" localSheetId="26">[15]Global!#REF!</definedName>
    <definedName name="total_costs_ex_fuel_depr_per_ATK_2005" localSheetId="9">[15]Global!#REF!</definedName>
    <definedName name="total_costs_ex_fuel_depr_per_ATK_2005" localSheetId="2">[15]Global!#REF!</definedName>
    <definedName name="total_costs_ex_fuel_depr_per_ATK_2005" localSheetId="29">[15]Global!#REF!</definedName>
    <definedName name="total_costs_ex_fuel_depr_per_ATK_2005">[15]Global!#REF!</definedName>
    <definedName name="total_costs_ex_fuel_depr_per_ATK_2006" localSheetId="4">[15]Global!#REF!</definedName>
    <definedName name="total_costs_ex_fuel_depr_per_ATK_2006" localSheetId="16">[15]Global!#REF!</definedName>
    <definedName name="total_costs_ex_fuel_depr_per_ATK_2006" localSheetId="23">[15]Global!#REF!</definedName>
    <definedName name="total_costs_ex_fuel_depr_per_ATK_2006" localSheetId="5">[15]Global!#REF!</definedName>
    <definedName name="total_costs_ex_fuel_depr_per_ATK_2006" localSheetId="26">[15]Global!#REF!</definedName>
    <definedName name="total_costs_ex_fuel_depr_per_ATK_2006" localSheetId="9">[15]Global!#REF!</definedName>
    <definedName name="total_costs_ex_fuel_depr_per_ATK_2006" localSheetId="2">[15]Global!#REF!</definedName>
    <definedName name="total_costs_ex_fuel_depr_per_ATK_2006" localSheetId="29">[15]Global!#REF!</definedName>
    <definedName name="total_costs_ex_fuel_depr_per_ATK_2006">[15]Global!#REF!</definedName>
    <definedName name="total_costs_ex_fuel_depr_per_ATK_2007" localSheetId="4">[15]Global!#REF!</definedName>
    <definedName name="total_costs_ex_fuel_depr_per_ATK_2007" localSheetId="16">[15]Global!#REF!</definedName>
    <definedName name="total_costs_ex_fuel_depr_per_ATK_2007" localSheetId="23">[15]Global!#REF!</definedName>
    <definedName name="total_costs_ex_fuel_depr_per_ATK_2007" localSheetId="5">[15]Global!#REF!</definedName>
    <definedName name="total_costs_ex_fuel_depr_per_ATK_2007" localSheetId="26">[15]Global!#REF!</definedName>
    <definedName name="total_costs_ex_fuel_depr_per_ATK_2007" localSheetId="9">[15]Global!#REF!</definedName>
    <definedName name="total_costs_ex_fuel_depr_per_ATK_2007" localSheetId="2">[15]Global!#REF!</definedName>
    <definedName name="total_costs_ex_fuel_depr_per_ATK_2007" localSheetId="29">[15]Global!#REF!</definedName>
    <definedName name="total_costs_ex_fuel_depr_per_ATK_2007">[15]Global!#REF!</definedName>
    <definedName name="total_costs_ex_fuel_depr_per_ATK_2008" localSheetId="4">[15]Global!#REF!</definedName>
    <definedName name="total_costs_ex_fuel_depr_per_ATK_2008" localSheetId="16">[15]Global!#REF!</definedName>
    <definedName name="total_costs_ex_fuel_depr_per_ATK_2008" localSheetId="23">[15]Global!#REF!</definedName>
    <definedName name="total_costs_ex_fuel_depr_per_ATK_2008" localSheetId="5">[15]Global!#REF!</definedName>
    <definedName name="total_costs_ex_fuel_depr_per_ATK_2008" localSheetId="26">[15]Global!#REF!</definedName>
    <definedName name="total_costs_ex_fuel_depr_per_ATK_2008" localSheetId="9">[15]Global!#REF!</definedName>
    <definedName name="total_costs_ex_fuel_depr_per_ATK_2008" localSheetId="2">[15]Global!#REF!</definedName>
    <definedName name="total_costs_ex_fuel_depr_per_ATK_2008" localSheetId="29">[15]Global!#REF!</definedName>
    <definedName name="total_costs_ex_fuel_depr_per_ATK_2008">[15]Global!#REF!</definedName>
    <definedName name="total_costs_ex_fuel_depr_per_ATK_2009" localSheetId="4">[15]Global!#REF!</definedName>
    <definedName name="total_costs_ex_fuel_depr_per_ATK_2009" localSheetId="16">[15]Global!#REF!</definedName>
    <definedName name="total_costs_ex_fuel_depr_per_ATK_2009" localSheetId="23">[15]Global!#REF!</definedName>
    <definedName name="total_costs_ex_fuel_depr_per_ATK_2009" localSheetId="5">[15]Global!#REF!</definedName>
    <definedName name="total_costs_ex_fuel_depr_per_ATK_2009" localSheetId="26">[15]Global!#REF!</definedName>
    <definedName name="total_costs_ex_fuel_depr_per_ATK_2009" localSheetId="9">[15]Global!#REF!</definedName>
    <definedName name="total_costs_ex_fuel_depr_per_ATK_2009" localSheetId="2">[15]Global!#REF!</definedName>
    <definedName name="total_costs_ex_fuel_depr_per_ATK_2009" localSheetId="29">[15]Global!#REF!</definedName>
    <definedName name="total_costs_ex_fuel_depr_per_ATK_2009">[15]Global!#REF!</definedName>
    <definedName name="total_costs_ex_fuel_depr_per_ATK_2010" localSheetId="4">[15]Global!#REF!</definedName>
    <definedName name="total_costs_ex_fuel_depr_per_ATK_2010" localSheetId="16">[15]Global!#REF!</definedName>
    <definedName name="total_costs_ex_fuel_depr_per_ATK_2010" localSheetId="23">[15]Global!#REF!</definedName>
    <definedName name="total_costs_ex_fuel_depr_per_ATK_2010" localSheetId="5">[15]Global!#REF!</definedName>
    <definedName name="total_costs_ex_fuel_depr_per_ATK_2010" localSheetId="26">[15]Global!#REF!</definedName>
    <definedName name="total_costs_ex_fuel_depr_per_ATK_2010" localSheetId="9">[15]Global!#REF!</definedName>
    <definedName name="total_costs_ex_fuel_depr_per_ATK_2010" localSheetId="2">[15]Global!#REF!</definedName>
    <definedName name="total_costs_ex_fuel_depr_per_ATK_2010" localSheetId="29">[15]Global!#REF!</definedName>
    <definedName name="total_costs_ex_fuel_depr_per_ATK_2010">[15]Global!#REF!</definedName>
    <definedName name="total_costs_ex_fuel_depr_per_ATK_comm" localSheetId="4">[15]Global!#REF!</definedName>
    <definedName name="total_costs_ex_fuel_depr_per_ATK_comm" localSheetId="16">[15]Global!#REF!</definedName>
    <definedName name="total_costs_ex_fuel_depr_per_ATK_comm" localSheetId="23">[15]Global!#REF!</definedName>
    <definedName name="total_costs_ex_fuel_depr_per_ATK_comm" localSheetId="5">[15]Global!#REF!</definedName>
    <definedName name="total_costs_ex_fuel_depr_per_ATK_comm" localSheetId="26">[15]Global!#REF!</definedName>
    <definedName name="total_costs_ex_fuel_depr_per_ATK_comm" localSheetId="9">[15]Global!#REF!</definedName>
    <definedName name="total_costs_ex_fuel_depr_per_ATK_comm" localSheetId="2">[15]Global!#REF!</definedName>
    <definedName name="total_costs_ex_fuel_depr_per_ATK_comm" localSheetId="29">[15]Global!#REF!</definedName>
    <definedName name="total_costs_ex_fuel_depr_per_ATK_comm">[15]Global!#REF!</definedName>
    <definedName name="total_costs_ex_fuel_depr_per_ATM_1985" localSheetId="4">[15]Global!#REF!</definedName>
    <definedName name="total_costs_ex_fuel_depr_per_ATM_1985" localSheetId="16">[15]Global!#REF!</definedName>
    <definedName name="total_costs_ex_fuel_depr_per_ATM_1985" localSheetId="23">[15]Global!#REF!</definedName>
    <definedName name="total_costs_ex_fuel_depr_per_ATM_1985" localSheetId="5">[15]Global!#REF!</definedName>
    <definedName name="total_costs_ex_fuel_depr_per_ATM_1985" localSheetId="26">[15]Global!#REF!</definedName>
    <definedName name="total_costs_ex_fuel_depr_per_ATM_1985" localSheetId="9">[15]Global!#REF!</definedName>
    <definedName name="total_costs_ex_fuel_depr_per_ATM_1985" localSheetId="2">[15]Global!#REF!</definedName>
    <definedName name="total_costs_ex_fuel_depr_per_ATM_1985" localSheetId="29">[15]Global!#REF!</definedName>
    <definedName name="total_costs_ex_fuel_depr_per_ATM_1985">[15]Global!#REF!</definedName>
    <definedName name="total_costs_ex_fuel_depr_per_ATM_1986" localSheetId="4">[15]Global!#REF!</definedName>
    <definedName name="total_costs_ex_fuel_depr_per_ATM_1986" localSheetId="16">[15]Global!#REF!</definedName>
    <definedName name="total_costs_ex_fuel_depr_per_ATM_1986" localSheetId="23">[15]Global!#REF!</definedName>
    <definedName name="total_costs_ex_fuel_depr_per_ATM_1986" localSheetId="5">[15]Global!#REF!</definedName>
    <definedName name="total_costs_ex_fuel_depr_per_ATM_1986" localSheetId="26">[15]Global!#REF!</definedName>
    <definedName name="total_costs_ex_fuel_depr_per_ATM_1986" localSheetId="9">[15]Global!#REF!</definedName>
    <definedName name="total_costs_ex_fuel_depr_per_ATM_1986" localSheetId="2">[15]Global!#REF!</definedName>
    <definedName name="total_costs_ex_fuel_depr_per_ATM_1986" localSheetId="29">[15]Global!#REF!</definedName>
    <definedName name="total_costs_ex_fuel_depr_per_ATM_1986">[15]Global!#REF!</definedName>
    <definedName name="total_costs_ex_fuel_depr_per_ATM_1987" localSheetId="4">[15]Global!#REF!</definedName>
    <definedName name="total_costs_ex_fuel_depr_per_ATM_1987" localSheetId="16">[15]Global!#REF!</definedName>
    <definedName name="total_costs_ex_fuel_depr_per_ATM_1987" localSheetId="23">[15]Global!#REF!</definedName>
    <definedName name="total_costs_ex_fuel_depr_per_ATM_1987" localSheetId="5">[15]Global!#REF!</definedName>
    <definedName name="total_costs_ex_fuel_depr_per_ATM_1987" localSheetId="26">[15]Global!#REF!</definedName>
    <definedName name="total_costs_ex_fuel_depr_per_ATM_1987" localSheetId="9">[15]Global!#REF!</definedName>
    <definedName name="total_costs_ex_fuel_depr_per_ATM_1987" localSheetId="2">[15]Global!#REF!</definedName>
    <definedName name="total_costs_ex_fuel_depr_per_ATM_1987" localSheetId="29">[15]Global!#REF!</definedName>
    <definedName name="total_costs_ex_fuel_depr_per_ATM_1987">[15]Global!#REF!</definedName>
    <definedName name="total_costs_ex_fuel_depr_per_ATM_1988" localSheetId="4">[15]Global!#REF!</definedName>
    <definedName name="total_costs_ex_fuel_depr_per_ATM_1988" localSheetId="16">[15]Global!#REF!</definedName>
    <definedName name="total_costs_ex_fuel_depr_per_ATM_1988" localSheetId="23">[15]Global!#REF!</definedName>
    <definedName name="total_costs_ex_fuel_depr_per_ATM_1988" localSheetId="5">[15]Global!#REF!</definedName>
    <definedName name="total_costs_ex_fuel_depr_per_ATM_1988" localSheetId="26">[15]Global!#REF!</definedName>
    <definedName name="total_costs_ex_fuel_depr_per_ATM_1988" localSheetId="9">[15]Global!#REF!</definedName>
    <definedName name="total_costs_ex_fuel_depr_per_ATM_1988" localSheetId="2">[15]Global!#REF!</definedName>
    <definedName name="total_costs_ex_fuel_depr_per_ATM_1988" localSheetId="29">[15]Global!#REF!</definedName>
    <definedName name="total_costs_ex_fuel_depr_per_ATM_1988">[15]Global!#REF!</definedName>
    <definedName name="total_costs_ex_fuel_depr_per_ATM_1989" localSheetId="4">[15]Global!#REF!</definedName>
    <definedName name="total_costs_ex_fuel_depr_per_ATM_1989" localSheetId="16">[15]Global!#REF!</definedName>
    <definedName name="total_costs_ex_fuel_depr_per_ATM_1989" localSheetId="23">[15]Global!#REF!</definedName>
    <definedName name="total_costs_ex_fuel_depr_per_ATM_1989" localSheetId="5">[15]Global!#REF!</definedName>
    <definedName name="total_costs_ex_fuel_depr_per_ATM_1989" localSheetId="26">[15]Global!#REF!</definedName>
    <definedName name="total_costs_ex_fuel_depr_per_ATM_1989" localSheetId="9">[15]Global!#REF!</definedName>
    <definedName name="total_costs_ex_fuel_depr_per_ATM_1989" localSheetId="2">[15]Global!#REF!</definedName>
    <definedName name="total_costs_ex_fuel_depr_per_ATM_1989" localSheetId="29">[15]Global!#REF!</definedName>
    <definedName name="total_costs_ex_fuel_depr_per_ATM_1989">[15]Global!#REF!</definedName>
    <definedName name="total_costs_ex_fuel_depr_per_ATM_1990" localSheetId="4">[15]Global!#REF!</definedName>
    <definedName name="total_costs_ex_fuel_depr_per_ATM_1990" localSheetId="16">[15]Global!#REF!</definedName>
    <definedName name="total_costs_ex_fuel_depr_per_ATM_1990" localSheetId="23">[15]Global!#REF!</definedName>
    <definedName name="total_costs_ex_fuel_depr_per_ATM_1990" localSheetId="5">[15]Global!#REF!</definedName>
    <definedName name="total_costs_ex_fuel_depr_per_ATM_1990" localSheetId="26">[15]Global!#REF!</definedName>
    <definedName name="total_costs_ex_fuel_depr_per_ATM_1990" localSheetId="9">[15]Global!#REF!</definedName>
    <definedName name="total_costs_ex_fuel_depr_per_ATM_1990" localSheetId="2">[15]Global!#REF!</definedName>
    <definedName name="total_costs_ex_fuel_depr_per_ATM_1990" localSheetId="29">[15]Global!#REF!</definedName>
    <definedName name="total_costs_ex_fuel_depr_per_ATM_1990">[15]Global!#REF!</definedName>
    <definedName name="total_costs_ex_fuel_depr_per_ATM_1991" localSheetId="4">[15]Global!#REF!</definedName>
    <definedName name="total_costs_ex_fuel_depr_per_ATM_1991" localSheetId="16">[15]Global!#REF!</definedName>
    <definedName name="total_costs_ex_fuel_depr_per_ATM_1991" localSheetId="23">[15]Global!#REF!</definedName>
    <definedName name="total_costs_ex_fuel_depr_per_ATM_1991" localSheetId="5">[15]Global!#REF!</definedName>
    <definedName name="total_costs_ex_fuel_depr_per_ATM_1991" localSheetId="26">[15]Global!#REF!</definedName>
    <definedName name="total_costs_ex_fuel_depr_per_ATM_1991" localSheetId="9">[15]Global!#REF!</definedName>
    <definedName name="total_costs_ex_fuel_depr_per_ATM_1991" localSheetId="2">[15]Global!#REF!</definedName>
    <definedName name="total_costs_ex_fuel_depr_per_ATM_1991" localSheetId="29">[15]Global!#REF!</definedName>
    <definedName name="total_costs_ex_fuel_depr_per_ATM_1991">[15]Global!#REF!</definedName>
    <definedName name="total_costs_ex_fuel_depr_per_ATM_1992" localSheetId="4">[15]Global!#REF!</definedName>
    <definedName name="total_costs_ex_fuel_depr_per_ATM_1992" localSheetId="16">[15]Global!#REF!</definedName>
    <definedName name="total_costs_ex_fuel_depr_per_ATM_1992" localSheetId="23">[15]Global!#REF!</definedName>
    <definedName name="total_costs_ex_fuel_depr_per_ATM_1992" localSheetId="5">[15]Global!#REF!</definedName>
    <definedName name="total_costs_ex_fuel_depr_per_ATM_1992" localSheetId="26">[15]Global!#REF!</definedName>
    <definedName name="total_costs_ex_fuel_depr_per_ATM_1992" localSheetId="9">[15]Global!#REF!</definedName>
    <definedName name="total_costs_ex_fuel_depr_per_ATM_1992" localSheetId="2">[15]Global!#REF!</definedName>
    <definedName name="total_costs_ex_fuel_depr_per_ATM_1992" localSheetId="29">[15]Global!#REF!</definedName>
    <definedName name="total_costs_ex_fuel_depr_per_ATM_1992">[15]Global!#REF!</definedName>
    <definedName name="total_costs_ex_fuel_depr_per_ATM_1993" localSheetId="4">[15]Global!#REF!</definedName>
    <definedName name="total_costs_ex_fuel_depr_per_ATM_1993" localSheetId="16">[15]Global!#REF!</definedName>
    <definedName name="total_costs_ex_fuel_depr_per_ATM_1993" localSheetId="23">[15]Global!#REF!</definedName>
    <definedName name="total_costs_ex_fuel_depr_per_ATM_1993" localSheetId="5">[15]Global!#REF!</definedName>
    <definedName name="total_costs_ex_fuel_depr_per_ATM_1993" localSheetId="26">[15]Global!#REF!</definedName>
    <definedName name="total_costs_ex_fuel_depr_per_ATM_1993" localSheetId="9">[15]Global!#REF!</definedName>
    <definedName name="total_costs_ex_fuel_depr_per_ATM_1993" localSheetId="2">[15]Global!#REF!</definedName>
    <definedName name="total_costs_ex_fuel_depr_per_ATM_1993" localSheetId="29">[15]Global!#REF!</definedName>
    <definedName name="total_costs_ex_fuel_depr_per_ATM_1993">[15]Global!#REF!</definedName>
    <definedName name="total_costs_ex_fuel_depr_per_ATM_1994" localSheetId="4">[15]Global!#REF!</definedName>
    <definedName name="total_costs_ex_fuel_depr_per_ATM_1994" localSheetId="16">[15]Global!#REF!</definedName>
    <definedName name="total_costs_ex_fuel_depr_per_ATM_1994" localSheetId="23">[15]Global!#REF!</definedName>
    <definedName name="total_costs_ex_fuel_depr_per_ATM_1994" localSheetId="5">[15]Global!#REF!</definedName>
    <definedName name="total_costs_ex_fuel_depr_per_ATM_1994" localSheetId="26">[15]Global!#REF!</definedName>
    <definedName name="total_costs_ex_fuel_depr_per_ATM_1994" localSheetId="9">[15]Global!#REF!</definedName>
    <definedName name="total_costs_ex_fuel_depr_per_ATM_1994" localSheetId="2">[15]Global!#REF!</definedName>
    <definedName name="total_costs_ex_fuel_depr_per_ATM_1994" localSheetId="29">[15]Global!#REF!</definedName>
    <definedName name="total_costs_ex_fuel_depr_per_ATM_1994">[15]Global!#REF!</definedName>
    <definedName name="total_costs_ex_fuel_depr_per_ATM_1995" localSheetId="4">[15]Global!#REF!</definedName>
    <definedName name="total_costs_ex_fuel_depr_per_ATM_1995" localSheetId="16">[15]Global!#REF!</definedName>
    <definedName name="total_costs_ex_fuel_depr_per_ATM_1995" localSheetId="23">[15]Global!#REF!</definedName>
    <definedName name="total_costs_ex_fuel_depr_per_ATM_1995" localSheetId="5">[15]Global!#REF!</definedName>
    <definedName name="total_costs_ex_fuel_depr_per_ATM_1995" localSheetId="26">[15]Global!#REF!</definedName>
    <definedName name="total_costs_ex_fuel_depr_per_ATM_1995" localSheetId="9">[15]Global!#REF!</definedName>
    <definedName name="total_costs_ex_fuel_depr_per_ATM_1995" localSheetId="2">[15]Global!#REF!</definedName>
    <definedName name="total_costs_ex_fuel_depr_per_ATM_1995" localSheetId="29">[15]Global!#REF!</definedName>
    <definedName name="total_costs_ex_fuel_depr_per_ATM_1995">[15]Global!#REF!</definedName>
    <definedName name="total_costs_ex_fuel_depr_per_ATM_1996" localSheetId="4">[15]Global!#REF!</definedName>
    <definedName name="total_costs_ex_fuel_depr_per_ATM_1996" localSheetId="16">[15]Global!#REF!</definedName>
    <definedName name="total_costs_ex_fuel_depr_per_ATM_1996" localSheetId="23">[15]Global!#REF!</definedName>
    <definedName name="total_costs_ex_fuel_depr_per_ATM_1996" localSheetId="5">[15]Global!#REF!</definedName>
    <definedName name="total_costs_ex_fuel_depr_per_ATM_1996" localSheetId="26">[15]Global!#REF!</definedName>
    <definedName name="total_costs_ex_fuel_depr_per_ATM_1996" localSheetId="9">[15]Global!#REF!</definedName>
    <definedName name="total_costs_ex_fuel_depr_per_ATM_1996" localSheetId="2">[15]Global!#REF!</definedName>
    <definedName name="total_costs_ex_fuel_depr_per_ATM_1996" localSheetId="29">[15]Global!#REF!</definedName>
    <definedName name="total_costs_ex_fuel_depr_per_ATM_1996">[15]Global!#REF!</definedName>
    <definedName name="total_costs_ex_fuel_depr_per_ATM_1997" localSheetId="4">[15]Global!#REF!</definedName>
    <definedName name="total_costs_ex_fuel_depr_per_ATM_1997" localSheetId="16">[15]Global!#REF!</definedName>
    <definedName name="total_costs_ex_fuel_depr_per_ATM_1997" localSheetId="23">[15]Global!#REF!</definedName>
    <definedName name="total_costs_ex_fuel_depr_per_ATM_1997" localSheetId="5">[15]Global!#REF!</definedName>
    <definedName name="total_costs_ex_fuel_depr_per_ATM_1997" localSheetId="26">[15]Global!#REF!</definedName>
    <definedName name="total_costs_ex_fuel_depr_per_ATM_1997" localSheetId="9">[15]Global!#REF!</definedName>
    <definedName name="total_costs_ex_fuel_depr_per_ATM_1997" localSheetId="2">[15]Global!#REF!</definedName>
    <definedName name="total_costs_ex_fuel_depr_per_ATM_1997" localSheetId="29">[15]Global!#REF!</definedName>
    <definedName name="total_costs_ex_fuel_depr_per_ATM_1997">[15]Global!#REF!</definedName>
    <definedName name="total_costs_ex_fuel_depr_per_ATM_1998" localSheetId="4">[15]Global!#REF!</definedName>
    <definedName name="total_costs_ex_fuel_depr_per_ATM_1998" localSheetId="16">[15]Global!#REF!</definedName>
    <definedName name="total_costs_ex_fuel_depr_per_ATM_1998" localSheetId="23">[15]Global!#REF!</definedName>
    <definedName name="total_costs_ex_fuel_depr_per_ATM_1998" localSheetId="5">[15]Global!#REF!</definedName>
    <definedName name="total_costs_ex_fuel_depr_per_ATM_1998" localSheetId="26">[15]Global!#REF!</definedName>
    <definedName name="total_costs_ex_fuel_depr_per_ATM_1998" localSheetId="9">[15]Global!#REF!</definedName>
    <definedName name="total_costs_ex_fuel_depr_per_ATM_1998" localSheetId="2">[15]Global!#REF!</definedName>
    <definedName name="total_costs_ex_fuel_depr_per_ATM_1998" localSheetId="29">[15]Global!#REF!</definedName>
    <definedName name="total_costs_ex_fuel_depr_per_ATM_1998">[15]Global!#REF!</definedName>
    <definedName name="total_costs_ex_fuel_depr_per_ATM_1999" localSheetId="4">[15]Global!#REF!</definedName>
    <definedName name="total_costs_ex_fuel_depr_per_ATM_1999" localSheetId="16">[15]Global!#REF!</definedName>
    <definedName name="total_costs_ex_fuel_depr_per_ATM_1999" localSheetId="23">[15]Global!#REF!</definedName>
    <definedName name="total_costs_ex_fuel_depr_per_ATM_1999" localSheetId="5">[15]Global!#REF!</definedName>
    <definedName name="total_costs_ex_fuel_depr_per_ATM_1999" localSheetId="26">[15]Global!#REF!</definedName>
    <definedName name="total_costs_ex_fuel_depr_per_ATM_1999" localSheetId="9">[15]Global!#REF!</definedName>
    <definedName name="total_costs_ex_fuel_depr_per_ATM_1999" localSheetId="2">[15]Global!#REF!</definedName>
    <definedName name="total_costs_ex_fuel_depr_per_ATM_1999" localSheetId="29">[15]Global!#REF!</definedName>
    <definedName name="total_costs_ex_fuel_depr_per_ATM_1999">[15]Global!#REF!</definedName>
    <definedName name="total_costs_ex_fuel_depr_per_ATM_2000" localSheetId="4">[15]Global!#REF!</definedName>
    <definedName name="total_costs_ex_fuel_depr_per_ATM_2000" localSheetId="16">[15]Global!#REF!</definedName>
    <definedName name="total_costs_ex_fuel_depr_per_ATM_2000" localSheetId="23">[15]Global!#REF!</definedName>
    <definedName name="total_costs_ex_fuel_depr_per_ATM_2000" localSheetId="5">[15]Global!#REF!</definedName>
    <definedName name="total_costs_ex_fuel_depr_per_ATM_2000" localSheetId="26">[15]Global!#REF!</definedName>
    <definedName name="total_costs_ex_fuel_depr_per_ATM_2000" localSheetId="9">[15]Global!#REF!</definedName>
    <definedName name="total_costs_ex_fuel_depr_per_ATM_2000" localSheetId="2">[15]Global!#REF!</definedName>
    <definedName name="total_costs_ex_fuel_depr_per_ATM_2000" localSheetId="29">[15]Global!#REF!</definedName>
    <definedName name="total_costs_ex_fuel_depr_per_ATM_2000">[15]Global!#REF!</definedName>
    <definedName name="total_costs_ex_fuel_depr_per_ATM_2001" localSheetId="4">[15]Global!#REF!</definedName>
    <definedName name="total_costs_ex_fuel_depr_per_ATM_2001" localSheetId="16">[15]Global!#REF!</definedName>
    <definedName name="total_costs_ex_fuel_depr_per_ATM_2001" localSheetId="23">[15]Global!#REF!</definedName>
    <definedName name="total_costs_ex_fuel_depr_per_ATM_2001" localSheetId="5">[15]Global!#REF!</definedName>
    <definedName name="total_costs_ex_fuel_depr_per_ATM_2001" localSheetId="26">[15]Global!#REF!</definedName>
    <definedName name="total_costs_ex_fuel_depr_per_ATM_2001" localSheetId="9">[15]Global!#REF!</definedName>
    <definedName name="total_costs_ex_fuel_depr_per_ATM_2001" localSheetId="2">[15]Global!#REF!</definedName>
    <definedName name="total_costs_ex_fuel_depr_per_ATM_2001" localSheetId="29">[15]Global!#REF!</definedName>
    <definedName name="total_costs_ex_fuel_depr_per_ATM_2001">[15]Global!#REF!</definedName>
    <definedName name="total_costs_ex_fuel_depr_per_ATM_2002" localSheetId="4">[15]Global!#REF!</definedName>
    <definedName name="total_costs_ex_fuel_depr_per_ATM_2002" localSheetId="16">[15]Global!#REF!</definedName>
    <definedName name="total_costs_ex_fuel_depr_per_ATM_2002" localSheetId="23">[15]Global!#REF!</definedName>
    <definedName name="total_costs_ex_fuel_depr_per_ATM_2002" localSheetId="5">[15]Global!#REF!</definedName>
    <definedName name="total_costs_ex_fuel_depr_per_ATM_2002" localSheetId="26">[15]Global!#REF!</definedName>
    <definedName name="total_costs_ex_fuel_depr_per_ATM_2002" localSheetId="9">[15]Global!#REF!</definedName>
    <definedName name="total_costs_ex_fuel_depr_per_ATM_2002" localSheetId="2">[15]Global!#REF!</definedName>
    <definedName name="total_costs_ex_fuel_depr_per_ATM_2002" localSheetId="29">[15]Global!#REF!</definedName>
    <definedName name="total_costs_ex_fuel_depr_per_ATM_2002">[15]Global!#REF!</definedName>
    <definedName name="total_costs_ex_fuel_depr_per_ATM_2003" localSheetId="4">[15]Global!#REF!</definedName>
    <definedName name="total_costs_ex_fuel_depr_per_ATM_2003" localSheetId="16">[15]Global!#REF!</definedName>
    <definedName name="total_costs_ex_fuel_depr_per_ATM_2003" localSheetId="23">[15]Global!#REF!</definedName>
    <definedName name="total_costs_ex_fuel_depr_per_ATM_2003" localSheetId="5">[15]Global!#REF!</definedName>
    <definedName name="total_costs_ex_fuel_depr_per_ATM_2003" localSheetId="26">[15]Global!#REF!</definedName>
    <definedName name="total_costs_ex_fuel_depr_per_ATM_2003" localSheetId="9">[15]Global!#REF!</definedName>
    <definedName name="total_costs_ex_fuel_depr_per_ATM_2003" localSheetId="2">[15]Global!#REF!</definedName>
    <definedName name="total_costs_ex_fuel_depr_per_ATM_2003" localSheetId="29">[15]Global!#REF!</definedName>
    <definedName name="total_costs_ex_fuel_depr_per_ATM_2003">[15]Global!#REF!</definedName>
    <definedName name="total_costs_ex_fuel_depr_per_ATM_2004" localSheetId="4">[15]Global!#REF!</definedName>
    <definedName name="total_costs_ex_fuel_depr_per_ATM_2004" localSheetId="16">[15]Global!#REF!</definedName>
    <definedName name="total_costs_ex_fuel_depr_per_ATM_2004" localSheetId="23">[15]Global!#REF!</definedName>
    <definedName name="total_costs_ex_fuel_depr_per_ATM_2004" localSheetId="5">[15]Global!#REF!</definedName>
    <definedName name="total_costs_ex_fuel_depr_per_ATM_2004" localSheetId="26">[15]Global!#REF!</definedName>
    <definedName name="total_costs_ex_fuel_depr_per_ATM_2004" localSheetId="9">[15]Global!#REF!</definedName>
    <definedName name="total_costs_ex_fuel_depr_per_ATM_2004" localSheetId="2">[15]Global!#REF!</definedName>
    <definedName name="total_costs_ex_fuel_depr_per_ATM_2004" localSheetId="29">[15]Global!#REF!</definedName>
    <definedName name="total_costs_ex_fuel_depr_per_ATM_2004">[15]Global!#REF!</definedName>
    <definedName name="total_costs_ex_fuel_depr_per_ATM_2005" localSheetId="4">[15]Global!#REF!</definedName>
    <definedName name="total_costs_ex_fuel_depr_per_ATM_2005" localSheetId="16">[15]Global!#REF!</definedName>
    <definedName name="total_costs_ex_fuel_depr_per_ATM_2005" localSheetId="23">[15]Global!#REF!</definedName>
    <definedName name="total_costs_ex_fuel_depr_per_ATM_2005" localSheetId="5">[15]Global!#REF!</definedName>
    <definedName name="total_costs_ex_fuel_depr_per_ATM_2005" localSheetId="26">[15]Global!#REF!</definedName>
    <definedName name="total_costs_ex_fuel_depr_per_ATM_2005" localSheetId="9">[15]Global!#REF!</definedName>
    <definedName name="total_costs_ex_fuel_depr_per_ATM_2005" localSheetId="2">[15]Global!#REF!</definedName>
    <definedName name="total_costs_ex_fuel_depr_per_ATM_2005" localSheetId="29">[15]Global!#REF!</definedName>
    <definedName name="total_costs_ex_fuel_depr_per_ATM_2005">[15]Global!#REF!</definedName>
    <definedName name="total_costs_ex_fuel_depr_per_ATM_2006" localSheetId="4">[15]Global!#REF!</definedName>
    <definedName name="total_costs_ex_fuel_depr_per_ATM_2006" localSheetId="16">[15]Global!#REF!</definedName>
    <definedName name="total_costs_ex_fuel_depr_per_ATM_2006" localSheetId="23">[15]Global!#REF!</definedName>
    <definedName name="total_costs_ex_fuel_depr_per_ATM_2006" localSheetId="5">[15]Global!#REF!</definedName>
    <definedName name="total_costs_ex_fuel_depr_per_ATM_2006" localSheetId="26">[15]Global!#REF!</definedName>
    <definedName name="total_costs_ex_fuel_depr_per_ATM_2006" localSheetId="9">[15]Global!#REF!</definedName>
    <definedName name="total_costs_ex_fuel_depr_per_ATM_2006" localSheetId="2">[15]Global!#REF!</definedName>
    <definedName name="total_costs_ex_fuel_depr_per_ATM_2006" localSheetId="29">[15]Global!#REF!</definedName>
    <definedName name="total_costs_ex_fuel_depr_per_ATM_2006">[15]Global!#REF!</definedName>
    <definedName name="total_costs_ex_fuel_depr_per_ATM_2007" localSheetId="4">[15]Global!#REF!</definedName>
    <definedName name="total_costs_ex_fuel_depr_per_ATM_2007" localSheetId="16">[15]Global!#REF!</definedName>
    <definedName name="total_costs_ex_fuel_depr_per_ATM_2007" localSheetId="23">[15]Global!#REF!</definedName>
    <definedName name="total_costs_ex_fuel_depr_per_ATM_2007" localSheetId="5">[15]Global!#REF!</definedName>
    <definedName name="total_costs_ex_fuel_depr_per_ATM_2007" localSheetId="26">[15]Global!#REF!</definedName>
    <definedName name="total_costs_ex_fuel_depr_per_ATM_2007" localSheetId="9">[15]Global!#REF!</definedName>
    <definedName name="total_costs_ex_fuel_depr_per_ATM_2007" localSheetId="2">[15]Global!#REF!</definedName>
    <definedName name="total_costs_ex_fuel_depr_per_ATM_2007" localSheetId="29">[15]Global!#REF!</definedName>
    <definedName name="total_costs_ex_fuel_depr_per_ATM_2007">[15]Global!#REF!</definedName>
    <definedName name="total_costs_ex_fuel_depr_per_ATM_2008" localSheetId="4">[15]Global!#REF!</definedName>
    <definedName name="total_costs_ex_fuel_depr_per_ATM_2008" localSheetId="16">[15]Global!#REF!</definedName>
    <definedName name="total_costs_ex_fuel_depr_per_ATM_2008" localSheetId="23">[15]Global!#REF!</definedName>
    <definedName name="total_costs_ex_fuel_depr_per_ATM_2008" localSheetId="5">[15]Global!#REF!</definedName>
    <definedName name="total_costs_ex_fuel_depr_per_ATM_2008" localSheetId="26">[15]Global!#REF!</definedName>
    <definedName name="total_costs_ex_fuel_depr_per_ATM_2008" localSheetId="9">[15]Global!#REF!</definedName>
    <definedName name="total_costs_ex_fuel_depr_per_ATM_2008" localSheetId="2">[15]Global!#REF!</definedName>
    <definedName name="total_costs_ex_fuel_depr_per_ATM_2008" localSheetId="29">[15]Global!#REF!</definedName>
    <definedName name="total_costs_ex_fuel_depr_per_ATM_2008">[15]Global!#REF!</definedName>
    <definedName name="total_costs_ex_fuel_depr_per_ATM_2009" localSheetId="4">[15]Global!#REF!</definedName>
    <definedName name="total_costs_ex_fuel_depr_per_ATM_2009" localSheetId="16">[15]Global!#REF!</definedName>
    <definedName name="total_costs_ex_fuel_depr_per_ATM_2009" localSheetId="23">[15]Global!#REF!</definedName>
    <definedName name="total_costs_ex_fuel_depr_per_ATM_2009" localSheetId="5">[15]Global!#REF!</definedName>
    <definedName name="total_costs_ex_fuel_depr_per_ATM_2009" localSheetId="26">[15]Global!#REF!</definedName>
    <definedName name="total_costs_ex_fuel_depr_per_ATM_2009" localSheetId="9">[15]Global!#REF!</definedName>
    <definedName name="total_costs_ex_fuel_depr_per_ATM_2009" localSheetId="2">[15]Global!#REF!</definedName>
    <definedName name="total_costs_ex_fuel_depr_per_ATM_2009" localSheetId="29">[15]Global!#REF!</definedName>
    <definedName name="total_costs_ex_fuel_depr_per_ATM_2009">[15]Global!#REF!</definedName>
    <definedName name="total_costs_ex_fuel_depr_per_ATM_2010" localSheetId="4">[15]Global!#REF!</definedName>
    <definedName name="total_costs_ex_fuel_depr_per_ATM_2010" localSheetId="16">[15]Global!#REF!</definedName>
    <definedName name="total_costs_ex_fuel_depr_per_ATM_2010" localSheetId="23">[15]Global!#REF!</definedName>
    <definedName name="total_costs_ex_fuel_depr_per_ATM_2010" localSheetId="5">[15]Global!#REF!</definedName>
    <definedName name="total_costs_ex_fuel_depr_per_ATM_2010" localSheetId="26">[15]Global!#REF!</definedName>
    <definedName name="total_costs_ex_fuel_depr_per_ATM_2010" localSheetId="9">[15]Global!#REF!</definedName>
    <definedName name="total_costs_ex_fuel_depr_per_ATM_2010" localSheetId="2">[15]Global!#REF!</definedName>
    <definedName name="total_costs_ex_fuel_depr_per_ATM_2010" localSheetId="29">[15]Global!#REF!</definedName>
    <definedName name="total_costs_ex_fuel_depr_per_ATM_2010">[15]Global!#REF!</definedName>
    <definedName name="total_costs_ex_fuel_depr_per_ATM_comm" localSheetId="4">[15]Global!#REF!</definedName>
    <definedName name="total_costs_ex_fuel_depr_per_ATM_comm" localSheetId="16">[15]Global!#REF!</definedName>
    <definedName name="total_costs_ex_fuel_depr_per_ATM_comm" localSheetId="23">[15]Global!#REF!</definedName>
    <definedName name="total_costs_ex_fuel_depr_per_ATM_comm" localSheetId="5">[15]Global!#REF!</definedName>
    <definedName name="total_costs_ex_fuel_depr_per_ATM_comm" localSheetId="26">[15]Global!#REF!</definedName>
    <definedName name="total_costs_ex_fuel_depr_per_ATM_comm" localSheetId="9">[15]Global!#REF!</definedName>
    <definedName name="total_costs_ex_fuel_depr_per_ATM_comm" localSheetId="2">[15]Global!#REF!</definedName>
    <definedName name="total_costs_ex_fuel_depr_per_ATM_comm" localSheetId="29">[15]Global!#REF!</definedName>
    <definedName name="total_costs_ex_fuel_depr_per_ATM_comm">[15]Global!#REF!</definedName>
    <definedName name="total_costs_ex_fuel_per_ASK_1985" localSheetId="4">[15]Global!#REF!</definedName>
    <definedName name="total_costs_ex_fuel_per_ASK_1985" localSheetId="16">[15]Global!#REF!</definedName>
    <definedName name="total_costs_ex_fuel_per_ASK_1985" localSheetId="23">[15]Global!#REF!</definedName>
    <definedName name="total_costs_ex_fuel_per_ASK_1985" localSheetId="5">[15]Global!#REF!</definedName>
    <definedName name="total_costs_ex_fuel_per_ASK_1985" localSheetId="26">[15]Global!#REF!</definedName>
    <definedName name="total_costs_ex_fuel_per_ASK_1985" localSheetId="9">[15]Global!#REF!</definedName>
    <definedName name="total_costs_ex_fuel_per_ASK_1985" localSheetId="2">[15]Global!#REF!</definedName>
    <definedName name="total_costs_ex_fuel_per_ASK_1985" localSheetId="29">[15]Global!#REF!</definedName>
    <definedName name="total_costs_ex_fuel_per_ASK_1985">[15]Global!#REF!</definedName>
    <definedName name="total_costs_ex_fuel_per_ASK_1986" localSheetId="4">[15]Global!#REF!</definedName>
    <definedName name="total_costs_ex_fuel_per_ASK_1986" localSheetId="16">[15]Global!#REF!</definedName>
    <definedName name="total_costs_ex_fuel_per_ASK_1986" localSheetId="23">[15]Global!#REF!</definedName>
    <definedName name="total_costs_ex_fuel_per_ASK_1986" localSheetId="5">[15]Global!#REF!</definedName>
    <definedName name="total_costs_ex_fuel_per_ASK_1986" localSheetId="26">[15]Global!#REF!</definedName>
    <definedName name="total_costs_ex_fuel_per_ASK_1986" localSheetId="9">[15]Global!#REF!</definedName>
    <definedName name="total_costs_ex_fuel_per_ASK_1986" localSheetId="2">[15]Global!#REF!</definedName>
    <definedName name="total_costs_ex_fuel_per_ASK_1986" localSheetId="29">[15]Global!#REF!</definedName>
    <definedName name="total_costs_ex_fuel_per_ASK_1986">[15]Global!#REF!</definedName>
    <definedName name="total_costs_ex_fuel_per_ASK_1987" localSheetId="4">[15]Global!#REF!</definedName>
    <definedName name="total_costs_ex_fuel_per_ASK_1987" localSheetId="16">[15]Global!#REF!</definedName>
    <definedName name="total_costs_ex_fuel_per_ASK_1987" localSheetId="23">[15]Global!#REF!</definedName>
    <definedName name="total_costs_ex_fuel_per_ASK_1987" localSheetId="5">[15]Global!#REF!</definedName>
    <definedName name="total_costs_ex_fuel_per_ASK_1987" localSheetId="26">[15]Global!#REF!</definedName>
    <definedName name="total_costs_ex_fuel_per_ASK_1987" localSheetId="9">[15]Global!#REF!</definedName>
    <definedName name="total_costs_ex_fuel_per_ASK_1987" localSheetId="2">[15]Global!#REF!</definedName>
    <definedName name="total_costs_ex_fuel_per_ASK_1987" localSheetId="29">[15]Global!#REF!</definedName>
    <definedName name="total_costs_ex_fuel_per_ASK_1987">[15]Global!#REF!</definedName>
    <definedName name="total_costs_ex_fuel_per_ASK_1988" localSheetId="4">[15]Global!#REF!</definedName>
    <definedName name="total_costs_ex_fuel_per_ASK_1988" localSheetId="16">[15]Global!#REF!</definedName>
    <definedName name="total_costs_ex_fuel_per_ASK_1988" localSheetId="23">[15]Global!#REF!</definedName>
    <definedName name="total_costs_ex_fuel_per_ASK_1988" localSheetId="5">[15]Global!#REF!</definedName>
    <definedName name="total_costs_ex_fuel_per_ASK_1988" localSheetId="26">[15]Global!#REF!</definedName>
    <definedName name="total_costs_ex_fuel_per_ASK_1988" localSheetId="9">[15]Global!#REF!</definedName>
    <definedName name="total_costs_ex_fuel_per_ASK_1988" localSheetId="2">[15]Global!#REF!</definedName>
    <definedName name="total_costs_ex_fuel_per_ASK_1988" localSheetId="29">[15]Global!#REF!</definedName>
    <definedName name="total_costs_ex_fuel_per_ASK_1988">[15]Global!#REF!</definedName>
    <definedName name="total_costs_ex_fuel_per_ASK_1989" localSheetId="4">[15]Global!#REF!</definedName>
    <definedName name="total_costs_ex_fuel_per_ASK_1989" localSheetId="16">[15]Global!#REF!</definedName>
    <definedName name="total_costs_ex_fuel_per_ASK_1989" localSheetId="23">[15]Global!#REF!</definedName>
    <definedName name="total_costs_ex_fuel_per_ASK_1989" localSheetId="5">[15]Global!#REF!</definedName>
    <definedName name="total_costs_ex_fuel_per_ASK_1989" localSheetId="26">[15]Global!#REF!</definedName>
    <definedName name="total_costs_ex_fuel_per_ASK_1989" localSheetId="9">[15]Global!#REF!</definedName>
    <definedName name="total_costs_ex_fuel_per_ASK_1989" localSheetId="2">[15]Global!#REF!</definedName>
    <definedName name="total_costs_ex_fuel_per_ASK_1989" localSheetId="29">[15]Global!#REF!</definedName>
    <definedName name="total_costs_ex_fuel_per_ASK_1989">[15]Global!#REF!</definedName>
    <definedName name="total_costs_ex_fuel_per_ASK_1990" localSheetId="4">[15]Global!#REF!</definedName>
    <definedName name="total_costs_ex_fuel_per_ASK_1990" localSheetId="16">[15]Global!#REF!</definedName>
    <definedName name="total_costs_ex_fuel_per_ASK_1990" localSheetId="23">[15]Global!#REF!</definedName>
    <definedName name="total_costs_ex_fuel_per_ASK_1990" localSheetId="5">[15]Global!#REF!</definedName>
    <definedName name="total_costs_ex_fuel_per_ASK_1990" localSheetId="26">[15]Global!#REF!</definedName>
    <definedName name="total_costs_ex_fuel_per_ASK_1990" localSheetId="9">[15]Global!#REF!</definedName>
    <definedName name="total_costs_ex_fuel_per_ASK_1990" localSheetId="2">[15]Global!#REF!</definedName>
    <definedName name="total_costs_ex_fuel_per_ASK_1990" localSheetId="29">[15]Global!#REF!</definedName>
    <definedName name="total_costs_ex_fuel_per_ASK_1990">[15]Global!#REF!</definedName>
    <definedName name="total_costs_ex_fuel_per_ASK_1991" localSheetId="4">[15]Global!#REF!</definedName>
    <definedName name="total_costs_ex_fuel_per_ASK_1991" localSheetId="16">[15]Global!#REF!</definedName>
    <definedName name="total_costs_ex_fuel_per_ASK_1991" localSheetId="23">[15]Global!#REF!</definedName>
    <definedName name="total_costs_ex_fuel_per_ASK_1991" localSheetId="5">[15]Global!#REF!</definedName>
    <definedName name="total_costs_ex_fuel_per_ASK_1991" localSheetId="26">[15]Global!#REF!</definedName>
    <definedName name="total_costs_ex_fuel_per_ASK_1991" localSheetId="9">[15]Global!#REF!</definedName>
    <definedName name="total_costs_ex_fuel_per_ASK_1991" localSheetId="2">[15]Global!#REF!</definedName>
    <definedName name="total_costs_ex_fuel_per_ASK_1991" localSheetId="29">[15]Global!#REF!</definedName>
    <definedName name="total_costs_ex_fuel_per_ASK_1991">[15]Global!#REF!</definedName>
    <definedName name="total_costs_ex_fuel_per_ASK_1992" localSheetId="4">[15]Global!#REF!</definedName>
    <definedName name="total_costs_ex_fuel_per_ASK_1992" localSheetId="16">[15]Global!#REF!</definedName>
    <definedName name="total_costs_ex_fuel_per_ASK_1992" localSheetId="23">[15]Global!#REF!</definedName>
    <definedName name="total_costs_ex_fuel_per_ASK_1992" localSheetId="5">[15]Global!#REF!</definedName>
    <definedName name="total_costs_ex_fuel_per_ASK_1992" localSheetId="26">[15]Global!#REF!</definedName>
    <definedName name="total_costs_ex_fuel_per_ASK_1992" localSheetId="9">[15]Global!#REF!</definedName>
    <definedName name="total_costs_ex_fuel_per_ASK_1992" localSheetId="2">[15]Global!#REF!</definedName>
    <definedName name="total_costs_ex_fuel_per_ASK_1992" localSheetId="29">[15]Global!#REF!</definedName>
    <definedName name="total_costs_ex_fuel_per_ASK_1992">[15]Global!#REF!</definedName>
    <definedName name="total_costs_ex_fuel_per_ASK_1993" localSheetId="4">[15]Global!#REF!</definedName>
    <definedName name="total_costs_ex_fuel_per_ASK_1993" localSheetId="16">[15]Global!#REF!</definedName>
    <definedName name="total_costs_ex_fuel_per_ASK_1993" localSheetId="23">[15]Global!#REF!</definedName>
    <definedName name="total_costs_ex_fuel_per_ASK_1993" localSheetId="5">[15]Global!#REF!</definedName>
    <definedName name="total_costs_ex_fuel_per_ASK_1993" localSheetId="26">[15]Global!#REF!</definedName>
    <definedName name="total_costs_ex_fuel_per_ASK_1993" localSheetId="9">[15]Global!#REF!</definedName>
    <definedName name="total_costs_ex_fuel_per_ASK_1993" localSheetId="2">[15]Global!#REF!</definedName>
    <definedName name="total_costs_ex_fuel_per_ASK_1993" localSheetId="29">[15]Global!#REF!</definedName>
    <definedName name="total_costs_ex_fuel_per_ASK_1993">[15]Global!#REF!</definedName>
    <definedName name="total_costs_ex_fuel_per_ASK_1994" localSheetId="4">[15]Global!#REF!</definedName>
    <definedName name="total_costs_ex_fuel_per_ASK_1994" localSheetId="16">[15]Global!#REF!</definedName>
    <definedName name="total_costs_ex_fuel_per_ASK_1994" localSheetId="23">[15]Global!#REF!</definedName>
    <definedName name="total_costs_ex_fuel_per_ASK_1994" localSheetId="5">[15]Global!#REF!</definedName>
    <definedName name="total_costs_ex_fuel_per_ASK_1994" localSheetId="26">[15]Global!#REF!</definedName>
    <definedName name="total_costs_ex_fuel_per_ASK_1994" localSheetId="9">[15]Global!#REF!</definedName>
    <definedName name="total_costs_ex_fuel_per_ASK_1994" localSheetId="2">[15]Global!#REF!</definedName>
    <definedName name="total_costs_ex_fuel_per_ASK_1994" localSheetId="29">[15]Global!#REF!</definedName>
    <definedName name="total_costs_ex_fuel_per_ASK_1994">[15]Global!#REF!</definedName>
    <definedName name="total_costs_ex_fuel_per_ASK_1995" localSheetId="4">[15]Global!#REF!</definedName>
    <definedName name="total_costs_ex_fuel_per_ASK_1995" localSheetId="16">[15]Global!#REF!</definedName>
    <definedName name="total_costs_ex_fuel_per_ASK_1995" localSheetId="23">[15]Global!#REF!</definedName>
    <definedName name="total_costs_ex_fuel_per_ASK_1995" localSheetId="5">[15]Global!#REF!</definedName>
    <definedName name="total_costs_ex_fuel_per_ASK_1995" localSheetId="26">[15]Global!#REF!</definedName>
    <definedName name="total_costs_ex_fuel_per_ASK_1995" localSheetId="9">[15]Global!#REF!</definedName>
    <definedName name="total_costs_ex_fuel_per_ASK_1995" localSheetId="2">[15]Global!#REF!</definedName>
    <definedName name="total_costs_ex_fuel_per_ASK_1995" localSheetId="29">[15]Global!#REF!</definedName>
    <definedName name="total_costs_ex_fuel_per_ASK_1995">[15]Global!#REF!</definedName>
    <definedName name="total_costs_ex_fuel_per_ASK_1996" localSheetId="4">[15]Global!#REF!</definedName>
    <definedName name="total_costs_ex_fuel_per_ASK_1996" localSheetId="16">[15]Global!#REF!</definedName>
    <definedName name="total_costs_ex_fuel_per_ASK_1996" localSheetId="23">[15]Global!#REF!</definedName>
    <definedName name="total_costs_ex_fuel_per_ASK_1996" localSheetId="5">[15]Global!#REF!</definedName>
    <definedName name="total_costs_ex_fuel_per_ASK_1996" localSheetId="26">[15]Global!#REF!</definedName>
    <definedName name="total_costs_ex_fuel_per_ASK_1996" localSheetId="9">[15]Global!#REF!</definedName>
    <definedName name="total_costs_ex_fuel_per_ASK_1996" localSheetId="2">[15]Global!#REF!</definedName>
    <definedName name="total_costs_ex_fuel_per_ASK_1996" localSheetId="29">[15]Global!#REF!</definedName>
    <definedName name="total_costs_ex_fuel_per_ASK_1996">[15]Global!#REF!</definedName>
    <definedName name="total_costs_ex_fuel_per_ASK_1997" localSheetId="4">[15]Global!#REF!</definedName>
    <definedName name="total_costs_ex_fuel_per_ASK_1997" localSheetId="16">[15]Global!#REF!</definedName>
    <definedName name="total_costs_ex_fuel_per_ASK_1997" localSheetId="23">[15]Global!#REF!</definedName>
    <definedName name="total_costs_ex_fuel_per_ASK_1997" localSheetId="5">[15]Global!#REF!</definedName>
    <definedName name="total_costs_ex_fuel_per_ASK_1997" localSheetId="26">[15]Global!#REF!</definedName>
    <definedName name="total_costs_ex_fuel_per_ASK_1997" localSheetId="9">[15]Global!#REF!</definedName>
    <definedName name="total_costs_ex_fuel_per_ASK_1997" localSheetId="2">[15]Global!#REF!</definedName>
    <definedName name="total_costs_ex_fuel_per_ASK_1997" localSheetId="29">[15]Global!#REF!</definedName>
    <definedName name="total_costs_ex_fuel_per_ASK_1997">[15]Global!#REF!</definedName>
    <definedName name="total_costs_ex_fuel_per_ASK_1998" localSheetId="4">[15]Global!#REF!</definedName>
    <definedName name="total_costs_ex_fuel_per_ASK_1998" localSheetId="16">[15]Global!#REF!</definedName>
    <definedName name="total_costs_ex_fuel_per_ASK_1998" localSheetId="23">[15]Global!#REF!</definedName>
    <definedName name="total_costs_ex_fuel_per_ASK_1998" localSheetId="5">[15]Global!#REF!</definedName>
    <definedName name="total_costs_ex_fuel_per_ASK_1998" localSheetId="26">[15]Global!#REF!</definedName>
    <definedName name="total_costs_ex_fuel_per_ASK_1998" localSheetId="9">[15]Global!#REF!</definedName>
    <definedName name="total_costs_ex_fuel_per_ASK_1998" localSheetId="2">[15]Global!#REF!</definedName>
    <definedName name="total_costs_ex_fuel_per_ASK_1998" localSheetId="29">[15]Global!#REF!</definedName>
    <definedName name="total_costs_ex_fuel_per_ASK_1998">[15]Global!#REF!</definedName>
    <definedName name="total_costs_ex_fuel_per_ASK_1999" localSheetId="4">[15]Global!#REF!</definedName>
    <definedName name="total_costs_ex_fuel_per_ASK_1999" localSheetId="16">[15]Global!#REF!</definedName>
    <definedName name="total_costs_ex_fuel_per_ASK_1999" localSheetId="23">[15]Global!#REF!</definedName>
    <definedName name="total_costs_ex_fuel_per_ASK_1999" localSheetId="5">[15]Global!#REF!</definedName>
    <definedName name="total_costs_ex_fuel_per_ASK_1999" localSheetId="26">[15]Global!#REF!</definedName>
    <definedName name="total_costs_ex_fuel_per_ASK_1999" localSheetId="9">[15]Global!#REF!</definedName>
    <definedName name="total_costs_ex_fuel_per_ASK_1999" localSheetId="2">[15]Global!#REF!</definedName>
    <definedName name="total_costs_ex_fuel_per_ASK_1999" localSheetId="29">[15]Global!#REF!</definedName>
    <definedName name="total_costs_ex_fuel_per_ASK_1999">[15]Global!#REF!</definedName>
    <definedName name="total_costs_ex_fuel_per_ASK_2000" localSheetId="4">[15]Global!#REF!</definedName>
    <definedName name="total_costs_ex_fuel_per_ASK_2000" localSheetId="16">[15]Global!#REF!</definedName>
    <definedName name="total_costs_ex_fuel_per_ASK_2000" localSheetId="23">[15]Global!#REF!</definedName>
    <definedName name="total_costs_ex_fuel_per_ASK_2000" localSheetId="5">[15]Global!#REF!</definedName>
    <definedName name="total_costs_ex_fuel_per_ASK_2000" localSheetId="26">[15]Global!#REF!</definedName>
    <definedName name="total_costs_ex_fuel_per_ASK_2000" localSheetId="9">[15]Global!#REF!</definedName>
    <definedName name="total_costs_ex_fuel_per_ASK_2000" localSheetId="2">[15]Global!#REF!</definedName>
    <definedName name="total_costs_ex_fuel_per_ASK_2000" localSheetId="29">[15]Global!#REF!</definedName>
    <definedName name="total_costs_ex_fuel_per_ASK_2000">[15]Global!#REF!</definedName>
    <definedName name="total_costs_ex_fuel_per_ASK_2001" localSheetId="4">[15]Global!#REF!</definedName>
    <definedName name="total_costs_ex_fuel_per_ASK_2001" localSheetId="16">[15]Global!#REF!</definedName>
    <definedName name="total_costs_ex_fuel_per_ASK_2001" localSheetId="23">[15]Global!#REF!</definedName>
    <definedName name="total_costs_ex_fuel_per_ASK_2001" localSheetId="5">[15]Global!#REF!</definedName>
    <definedName name="total_costs_ex_fuel_per_ASK_2001" localSheetId="26">[15]Global!#REF!</definedName>
    <definedName name="total_costs_ex_fuel_per_ASK_2001" localSheetId="9">[15]Global!#REF!</definedName>
    <definedName name="total_costs_ex_fuel_per_ASK_2001" localSheetId="2">[15]Global!#REF!</definedName>
    <definedName name="total_costs_ex_fuel_per_ASK_2001" localSheetId="29">[15]Global!#REF!</definedName>
    <definedName name="total_costs_ex_fuel_per_ASK_2001">[15]Global!#REF!</definedName>
    <definedName name="total_costs_ex_fuel_per_ASK_2002" localSheetId="4">[15]Global!#REF!</definedName>
    <definedName name="total_costs_ex_fuel_per_ASK_2002" localSheetId="16">[15]Global!#REF!</definedName>
    <definedName name="total_costs_ex_fuel_per_ASK_2002" localSheetId="23">[15]Global!#REF!</definedName>
    <definedName name="total_costs_ex_fuel_per_ASK_2002" localSheetId="5">[15]Global!#REF!</definedName>
    <definedName name="total_costs_ex_fuel_per_ASK_2002" localSheetId="26">[15]Global!#REF!</definedName>
    <definedName name="total_costs_ex_fuel_per_ASK_2002" localSheetId="9">[15]Global!#REF!</definedName>
    <definedName name="total_costs_ex_fuel_per_ASK_2002" localSheetId="2">[15]Global!#REF!</definedName>
    <definedName name="total_costs_ex_fuel_per_ASK_2002" localSheetId="29">[15]Global!#REF!</definedName>
    <definedName name="total_costs_ex_fuel_per_ASK_2002">[15]Global!#REF!</definedName>
    <definedName name="total_costs_ex_fuel_per_ASK_2003" localSheetId="4">[15]Global!#REF!</definedName>
    <definedName name="total_costs_ex_fuel_per_ASK_2003" localSheetId="16">[15]Global!#REF!</definedName>
    <definedName name="total_costs_ex_fuel_per_ASK_2003" localSheetId="23">[15]Global!#REF!</definedName>
    <definedName name="total_costs_ex_fuel_per_ASK_2003" localSheetId="5">[15]Global!#REF!</definedName>
    <definedName name="total_costs_ex_fuel_per_ASK_2003" localSheetId="26">[15]Global!#REF!</definedName>
    <definedName name="total_costs_ex_fuel_per_ASK_2003" localSheetId="9">[15]Global!#REF!</definedName>
    <definedName name="total_costs_ex_fuel_per_ASK_2003" localSheetId="2">[15]Global!#REF!</definedName>
    <definedName name="total_costs_ex_fuel_per_ASK_2003" localSheetId="29">[15]Global!#REF!</definedName>
    <definedName name="total_costs_ex_fuel_per_ASK_2003">[15]Global!#REF!</definedName>
    <definedName name="total_costs_ex_fuel_per_ASK_2004" localSheetId="4">[15]Global!#REF!</definedName>
    <definedName name="total_costs_ex_fuel_per_ASK_2004" localSheetId="16">[15]Global!#REF!</definedName>
    <definedName name="total_costs_ex_fuel_per_ASK_2004" localSheetId="23">[15]Global!#REF!</definedName>
    <definedName name="total_costs_ex_fuel_per_ASK_2004" localSheetId="5">[15]Global!#REF!</definedName>
    <definedName name="total_costs_ex_fuel_per_ASK_2004" localSheetId="26">[15]Global!#REF!</definedName>
    <definedName name="total_costs_ex_fuel_per_ASK_2004" localSheetId="9">[15]Global!#REF!</definedName>
    <definedName name="total_costs_ex_fuel_per_ASK_2004" localSheetId="2">[15]Global!#REF!</definedName>
    <definedName name="total_costs_ex_fuel_per_ASK_2004" localSheetId="29">[15]Global!#REF!</definedName>
    <definedName name="total_costs_ex_fuel_per_ASK_2004">[15]Global!#REF!</definedName>
    <definedName name="total_costs_ex_fuel_per_ASK_2005" localSheetId="4">[15]Global!#REF!</definedName>
    <definedName name="total_costs_ex_fuel_per_ASK_2005" localSheetId="16">[15]Global!#REF!</definedName>
    <definedName name="total_costs_ex_fuel_per_ASK_2005" localSheetId="23">[15]Global!#REF!</definedName>
    <definedName name="total_costs_ex_fuel_per_ASK_2005" localSheetId="5">[15]Global!#REF!</definedName>
    <definedName name="total_costs_ex_fuel_per_ASK_2005" localSheetId="26">[15]Global!#REF!</definedName>
    <definedName name="total_costs_ex_fuel_per_ASK_2005" localSheetId="9">[15]Global!#REF!</definedName>
    <definedName name="total_costs_ex_fuel_per_ASK_2005" localSheetId="2">[15]Global!#REF!</definedName>
    <definedName name="total_costs_ex_fuel_per_ASK_2005" localSheetId="29">[15]Global!#REF!</definedName>
    <definedName name="total_costs_ex_fuel_per_ASK_2005">[15]Global!#REF!</definedName>
    <definedName name="total_costs_ex_fuel_per_ASK_2006" localSheetId="4">[15]Global!#REF!</definedName>
    <definedName name="total_costs_ex_fuel_per_ASK_2006" localSheetId="16">[15]Global!#REF!</definedName>
    <definedName name="total_costs_ex_fuel_per_ASK_2006" localSheetId="23">[15]Global!#REF!</definedName>
    <definedName name="total_costs_ex_fuel_per_ASK_2006" localSheetId="5">[15]Global!#REF!</definedName>
    <definedName name="total_costs_ex_fuel_per_ASK_2006" localSheetId="26">[15]Global!#REF!</definedName>
    <definedName name="total_costs_ex_fuel_per_ASK_2006" localSheetId="9">[15]Global!#REF!</definedName>
    <definedName name="total_costs_ex_fuel_per_ASK_2006" localSheetId="2">[15]Global!#REF!</definedName>
    <definedName name="total_costs_ex_fuel_per_ASK_2006" localSheetId="29">[15]Global!#REF!</definedName>
    <definedName name="total_costs_ex_fuel_per_ASK_2006">[15]Global!#REF!</definedName>
    <definedName name="total_costs_ex_fuel_per_ASK_2007" localSheetId="4">[15]Global!#REF!</definedName>
    <definedName name="total_costs_ex_fuel_per_ASK_2007" localSheetId="16">[15]Global!#REF!</definedName>
    <definedName name="total_costs_ex_fuel_per_ASK_2007" localSheetId="23">[15]Global!#REF!</definedName>
    <definedName name="total_costs_ex_fuel_per_ASK_2007" localSheetId="5">[15]Global!#REF!</definedName>
    <definedName name="total_costs_ex_fuel_per_ASK_2007" localSheetId="26">[15]Global!#REF!</definedName>
    <definedName name="total_costs_ex_fuel_per_ASK_2007" localSheetId="9">[15]Global!#REF!</definedName>
    <definedName name="total_costs_ex_fuel_per_ASK_2007" localSheetId="2">[15]Global!#REF!</definedName>
    <definedName name="total_costs_ex_fuel_per_ASK_2007" localSheetId="29">[15]Global!#REF!</definedName>
    <definedName name="total_costs_ex_fuel_per_ASK_2007">[15]Global!#REF!</definedName>
    <definedName name="total_costs_ex_fuel_per_ASK_2008" localSheetId="4">[15]Global!#REF!</definedName>
    <definedName name="total_costs_ex_fuel_per_ASK_2008" localSheetId="16">[15]Global!#REF!</definedName>
    <definedName name="total_costs_ex_fuel_per_ASK_2008" localSheetId="23">[15]Global!#REF!</definedName>
    <definedName name="total_costs_ex_fuel_per_ASK_2008" localSheetId="5">[15]Global!#REF!</definedName>
    <definedName name="total_costs_ex_fuel_per_ASK_2008" localSheetId="26">[15]Global!#REF!</definedName>
    <definedName name="total_costs_ex_fuel_per_ASK_2008" localSheetId="9">[15]Global!#REF!</definedName>
    <definedName name="total_costs_ex_fuel_per_ASK_2008" localSheetId="2">[15]Global!#REF!</definedName>
    <definedName name="total_costs_ex_fuel_per_ASK_2008" localSheetId="29">[15]Global!#REF!</definedName>
    <definedName name="total_costs_ex_fuel_per_ASK_2008">[15]Global!#REF!</definedName>
    <definedName name="total_costs_ex_fuel_per_ASK_2009" localSheetId="4">[15]Global!#REF!</definedName>
    <definedName name="total_costs_ex_fuel_per_ASK_2009" localSheetId="16">[15]Global!#REF!</definedName>
    <definedName name="total_costs_ex_fuel_per_ASK_2009" localSheetId="23">[15]Global!#REF!</definedName>
    <definedName name="total_costs_ex_fuel_per_ASK_2009" localSheetId="5">[15]Global!#REF!</definedName>
    <definedName name="total_costs_ex_fuel_per_ASK_2009" localSheetId="26">[15]Global!#REF!</definedName>
    <definedName name="total_costs_ex_fuel_per_ASK_2009" localSheetId="9">[15]Global!#REF!</definedName>
    <definedName name="total_costs_ex_fuel_per_ASK_2009" localSheetId="2">[15]Global!#REF!</definedName>
    <definedName name="total_costs_ex_fuel_per_ASK_2009" localSheetId="29">[15]Global!#REF!</definedName>
    <definedName name="total_costs_ex_fuel_per_ASK_2009">[15]Global!#REF!</definedName>
    <definedName name="total_costs_ex_fuel_per_ASK_2010" localSheetId="4">[15]Global!#REF!</definedName>
    <definedName name="total_costs_ex_fuel_per_ASK_2010" localSheetId="16">[15]Global!#REF!</definedName>
    <definedName name="total_costs_ex_fuel_per_ASK_2010" localSheetId="23">[15]Global!#REF!</definedName>
    <definedName name="total_costs_ex_fuel_per_ASK_2010" localSheetId="5">[15]Global!#REF!</definedName>
    <definedName name="total_costs_ex_fuel_per_ASK_2010" localSheetId="26">[15]Global!#REF!</definedName>
    <definedName name="total_costs_ex_fuel_per_ASK_2010" localSheetId="9">[15]Global!#REF!</definedName>
    <definedName name="total_costs_ex_fuel_per_ASK_2010" localSheetId="2">[15]Global!#REF!</definedName>
    <definedName name="total_costs_ex_fuel_per_ASK_2010" localSheetId="29">[15]Global!#REF!</definedName>
    <definedName name="total_costs_ex_fuel_per_ASK_2010">[15]Global!#REF!</definedName>
    <definedName name="total_costs_ex_fuel_per_ASK_comm" localSheetId="4">[15]Global!#REF!</definedName>
    <definedName name="total_costs_ex_fuel_per_ASK_comm" localSheetId="16">[15]Global!#REF!</definedName>
    <definedName name="total_costs_ex_fuel_per_ASK_comm" localSheetId="23">[15]Global!#REF!</definedName>
    <definedName name="total_costs_ex_fuel_per_ASK_comm" localSheetId="5">[15]Global!#REF!</definedName>
    <definedName name="total_costs_ex_fuel_per_ASK_comm" localSheetId="26">[15]Global!#REF!</definedName>
    <definedName name="total_costs_ex_fuel_per_ASK_comm" localSheetId="9">[15]Global!#REF!</definedName>
    <definedName name="total_costs_ex_fuel_per_ASK_comm" localSheetId="2">[15]Global!#REF!</definedName>
    <definedName name="total_costs_ex_fuel_per_ASK_comm" localSheetId="29">[15]Global!#REF!</definedName>
    <definedName name="total_costs_ex_fuel_per_ASK_comm">[15]Global!#REF!</definedName>
    <definedName name="total_costs_ex_fuel_per_ASM_1985" localSheetId="4">[15]Global!#REF!</definedName>
    <definedName name="total_costs_ex_fuel_per_ASM_1985" localSheetId="16">[15]Global!#REF!</definedName>
    <definedName name="total_costs_ex_fuel_per_ASM_1985" localSheetId="23">[15]Global!#REF!</definedName>
    <definedName name="total_costs_ex_fuel_per_ASM_1985" localSheetId="5">[15]Global!#REF!</definedName>
    <definedName name="total_costs_ex_fuel_per_ASM_1985" localSheetId="26">[15]Global!#REF!</definedName>
    <definedName name="total_costs_ex_fuel_per_ASM_1985" localSheetId="9">[15]Global!#REF!</definedName>
    <definedName name="total_costs_ex_fuel_per_ASM_1985" localSheetId="2">[15]Global!#REF!</definedName>
    <definedName name="total_costs_ex_fuel_per_ASM_1985" localSheetId="29">[15]Global!#REF!</definedName>
    <definedName name="total_costs_ex_fuel_per_ASM_1985">[15]Global!#REF!</definedName>
    <definedName name="total_costs_ex_fuel_per_ASM_1986" localSheetId="4">[15]Global!#REF!</definedName>
    <definedName name="total_costs_ex_fuel_per_ASM_1986" localSheetId="16">[15]Global!#REF!</definedName>
    <definedName name="total_costs_ex_fuel_per_ASM_1986" localSheetId="23">[15]Global!#REF!</definedName>
    <definedName name="total_costs_ex_fuel_per_ASM_1986" localSheetId="5">[15]Global!#REF!</definedName>
    <definedName name="total_costs_ex_fuel_per_ASM_1986" localSheetId="26">[15]Global!#REF!</definedName>
    <definedName name="total_costs_ex_fuel_per_ASM_1986" localSheetId="9">[15]Global!#REF!</definedName>
    <definedName name="total_costs_ex_fuel_per_ASM_1986" localSheetId="2">[15]Global!#REF!</definedName>
    <definedName name="total_costs_ex_fuel_per_ASM_1986" localSheetId="29">[15]Global!#REF!</definedName>
    <definedName name="total_costs_ex_fuel_per_ASM_1986">[15]Global!#REF!</definedName>
    <definedName name="total_costs_ex_fuel_per_ASM_1987" localSheetId="4">[15]Global!#REF!</definedName>
    <definedName name="total_costs_ex_fuel_per_ASM_1987" localSheetId="16">[15]Global!#REF!</definedName>
    <definedName name="total_costs_ex_fuel_per_ASM_1987" localSheetId="23">[15]Global!#REF!</definedName>
    <definedName name="total_costs_ex_fuel_per_ASM_1987" localSheetId="5">[15]Global!#REF!</definedName>
    <definedName name="total_costs_ex_fuel_per_ASM_1987" localSheetId="26">[15]Global!#REF!</definedName>
    <definedName name="total_costs_ex_fuel_per_ASM_1987" localSheetId="9">[15]Global!#REF!</definedName>
    <definedName name="total_costs_ex_fuel_per_ASM_1987" localSheetId="2">[15]Global!#REF!</definedName>
    <definedName name="total_costs_ex_fuel_per_ASM_1987" localSheetId="29">[15]Global!#REF!</definedName>
    <definedName name="total_costs_ex_fuel_per_ASM_1987">[15]Global!#REF!</definedName>
    <definedName name="total_costs_ex_fuel_per_ASM_1988" localSheetId="4">[15]Global!#REF!</definedName>
    <definedName name="total_costs_ex_fuel_per_ASM_1988" localSheetId="16">[15]Global!#REF!</definedName>
    <definedName name="total_costs_ex_fuel_per_ASM_1988" localSheetId="23">[15]Global!#REF!</definedName>
    <definedName name="total_costs_ex_fuel_per_ASM_1988" localSheetId="5">[15]Global!#REF!</definedName>
    <definedName name="total_costs_ex_fuel_per_ASM_1988" localSheetId="26">[15]Global!#REF!</definedName>
    <definedName name="total_costs_ex_fuel_per_ASM_1988" localSheetId="9">[15]Global!#REF!</definedName>
    <definedName name="total_costs_ex_fuel_per_ASM_1988" localSheetId="2">[15]Global!#REF!</definedName>
    <definedName name="total_costs_ex_fuel_per_ASM_1988" localSheetId="29">[15]Global!#REF!</definedName>
    <definedName name="total_costs_ex_fuel_per_ASM_1988">[15]Global!#REF!</definedName>
    <definedName name="total_costs_ex_fuel_per_ASM_1989" localSheetId="4">[15]Global!#REF!</definedName>
    <definedName name="total_costs_ex_fuel_per_ASM_1989" localSheetId="16">[15]Global!#REF!</definedName>
    <definedName name="total_costs_ex_fuel_per_ASM_1989" localSheetId="23">[15]Global!#REF!</definedName>
    <definedName name="total_costs_ex_fuel_per_ASM_1989" localSheetId="5">[15]Global!#REF!</definedName>
    <definedName name="total_costs_ex_fuel_per_ASM_1989" localSheetId="26">[15]Global!#REF!</definedName>
    <definedName name="total_costs_ex_fuel_per_ASM_1989" localSheetId="9">[15]Global!#REF!</definedName>
    <definedName name="total_costs_ex_fuel_per_ASM_1989" localSheetId="2">[15]Global!#REF!</definedName>
    <definedName name="total_costs_ex_fuel_per_ASM_1989" localSheetId="29">[15]Global!#REF!</definedName>
    <definedName name="total_costs_ex_fuel_per_ASM_1989">[15]Global!#REF!</definedName>
    <definedName name="total_costs_ex_fuel_per_ASM_1990" localSheetId="4">[15]Global!#REF!</definedName>
    <definedName name="total_costs_ex_fuel_per_ASM_1990" localSheetId="16">[15]Global!#REF!</definedName>
    <definedName name="total_costs_ex_fuel_per_ASM_1990" localSheetId="23">[15]Global!#REF!</definedName>
    <definedName name="total_costs_ex_fuel_per_ASM_1990" localSheetId="5">[15]Global!#REF!</definedName>
    <definedName name="total_costs_ex_fuel_per_ASM_1990" localSheetId="26">[15]Global!#REF!</definedName>
    <definedName name="total_costs_ex_fuel_per_ASM_1990" localSheetId="9">[15]Global!#REF!</definedName>
    <definedName name="total_costs_ex_fuel_per_ASM_1990" localSheetId="2">[15]Global!#REF!</definedName>
    <definedName name="total_costs_ex_fuel_per_ASM_1990" localSheetId="29">[15]Global!#REF!</definedName>
    <definedName name="total_costs_ex_fuel_per_ASM_1990">[15]Global!#REF!</definedName>
    <definedName name="total_costs_ex_fuel_per_ASM_1991" localSheetId="4">[15]Global!#REF!</definedName>
    <definedName name="total_costs_ex_fuel_per_ASM_1991" localSheetId="16">[15]Global!#REF!</definedName>
    <definedName name="total_costs_ex_fuel_per_ASM_1991" localSheetId="23">[15]Global!#REF!</definedName>
    <definedName name="total_costs_ex_fuel_per_ASM_1991" localSheetId="5">[15]Global!#REF!</definedName>
    <definedName name="total_costs_ex_fuel_per_ASM_1991" localSheetId="26">[15]Global!#REF!</definedName>
    <definedName name="total_costs_ex_fuel_per_ASM_1991" localSheetId="9">[15]Global!#REF!</definedName>
    <definedName name="total_costs_ex_fuel_per_ASM_1991" localSheetId="2">[15]Global!#REF!</definedName>
    <definedName name="total_costs_ex_fuel_per_ASM_1991" localSheetId="29">[15]Global!#REF!</definedName>
    <definedName name="total_costs_ex_fuel_per_ASM_1991">[15]Global!#REF!</definedName>
    <definedName name="total_costs_ex_fuel_per_ASM_1992" localSheetId="4">[15]Global!#REF!</definedName>
    <definedName name="total_costs_ex_fuel_per_ASM_1992" localSheetId="16">[15]Global!#REF!</definedName>
    <definedName name="total_costs_ex_fuel_per_ASM_1992" localSheetId="23">[15]Global!#REF!</definedName>
    <definedName name="total_costs_ex_fuel_per_ASM_1992" localSheetId="5">[15]Global!#REF!</definedName>
    <definedName name="total_costs_ex_fuel_per_ASM_1992" localSheetId="26">[15]Global!#REF!</definedName>
    <definedName name="total_costs_ex_fuel_per_ASM_1992" localSheetId="9">[15]Global!#REF!</definedName>
    <definedName name="total_costs_ex_fuel_per_ASM_1992" localSheetId="2">[15]Global!#REF!</definedName>
    <definedName name="total_costs_ex_fuel_per_ASM_1992" localSheetId="29">[15]Global!#REF!</definedName>
    <definedName name="total_costs_ex_fuel_per_ASM_1992">[15]Global!#REF!</definedName>
    <definedName name="total_costs_ex_fuel_per_ASM_1993" localSheetId="4">[15]Global!#REF!</definedName>
    <definedName name="total_costs_ex_fuel_per_ASM_1993" localSheetId="16">[15]Global!#REF!</definedName>
    <definedName name="total_costs_ex_fuel_per_ASM_1993" localSheetId="23">[15]Global!#REF!</definedName>
    <definedName name="total_costs_ex_fuel_per_ASM_1993" localSheetId="5">[15]Global!#REF!</definedName>
    <definedName name="total_costs_ex_fuel_per_ASM_1993" localSheetId="26">[15]Global!#REF!</definedName>
    <definedName name="total_costs_ex_fuel_per_ASM_1993" localSheetId="9">[15]Global!#REF!</definedName>
    <definedName name="total_costs_ex_fuel_per_ASM_1993" localSheetId="2">[15]Global!#REF!</definedName>
    <definedName name="total_costs_ex_fuel_per_ASM_1993" localSheetId="29">[15]Global!#REF!</definedName>
    <definedName name="total_costs_ex_fuel_per_ASM_1993">[15]Global!#REF!</definedName>
    <definedName name="total_costs_ex_fuel_per_ASM_1994" localSheetId="4">[15]Global!#REF!</definedName>
    <definedName name="total_costs_ex_fuel_per_ASM_1994" localSheetId="16">[15]Global!#REF!</definedName>
    <definedName name="total_costs_ex_fuel_per_ASM_1994" localSheetId="23">[15]Global!#REF!</definedName>
    <definedName name="total_costs_ex_fuel_per_ASM_1994" localSheetId="5">[15]Global!#REF!</definedName>
    <definedName name="total_costs_ex_fuel_per_ASM_1994" localSheetId="26">[15]Global!#REF!</definedName>
    <definedName name="total_costs_ex_fuel_per_ASM_1994" localSheetId="9">[15]Global!#REF!</definedName>
    <definedName name="total_costs_ex_fuel_per_ASM_1994" localSheetId="2">[15]Global!#REF!</definedName>
    <definedName name="total_costs_ex_fuel_per_ASM_1994" localSheetId="29">[15]Global!#REF!</definedName>
    <definedName name="total_costs_ex_fuel_per_ASM_1994">[15]Global!#REF!</definedName>
    <definedName name="total_costs_ex_fuel_per_ASM_1995" localSheetId="4">[15]Global!#REF!</definedName>
    <definedName name="total_costs_ex_fuel_per_ASM_1995" localSheetId="16">[15]Global!#REF!</definedName>
    <definedName name="total_costs_ex_fuel_per_ASM_1995" localSheetId="23">[15]Global!#REF!</definedName>
    <definedName name="total_costs_ex_fuel_per_ASM_1995" localSheetId="5">[15]Global!#REF!</definedName>
    <definedName name="total_costs_ex_fuel_per_ASM_1995" localSheetId="26">[15]Global!#REF!</definedName>
    <definedName name="total_costs_ex_fuel_per_ASM_1995" localSheetId="9">[15]Global!#REF!</definedName>
    <definedName name="total_costs_ex_fuel_per_ASM_1995" localSheetId="2">[15]Global!#REF!</definedName>
    <definedName name="total_costs_ex_fuel_per_ASM_1995" localSheetId="29">[15]Global!#REF!</definedName>
    <definedName name="total_costs_ex_fuel_per_ASM_1995">[15]Global!#REF!</definedName>
    <definedName name="total_costs_ex_fuel_per_ASM_1996" localSheetId="4">[15]Global!#REF!</definedName>
    <definedName name="total_costs_ex_fuel_per_ASM_1996" localSheetId="16">[15]Global!#REF!</definedName>
    <definedName name="total_costs_ex_fuel_per_ASM_1996" localSheetId="23">[15]Global!#REF!</definedName>
    <definedName name="total_costs_ex_fuel_per_ASM_1996" localSheetId="5">[15]Global!#REF!</definedName>
    <definedName name="total_costs_ex_fuel_per_ASM_1996" localSheetId="26">[15]Global!#REF!</definedName>
    <definedName name="total_costs_ex_fuel_per_ASM_1996" localSheetId="9">[15]Global!#REF!</definedName>
    <definedName name="total_costs_ex_fuel_per_ASM_1996" localSheetId="2">[15]Global!#REF!</definedName>
    <definedName name="total_costs_ex_fuel_per_ASM_1996" localSheetId="29">[15]Global!#REF!</definedName>
    <definedName name="total_costs_ex_fuel_per_ASM_1996">[15]Global!#REF!</definedName>
    <definedName name="total_costs_ex_fuel_per_ASM_1997" localSheetId="4">[15]Global!#REF!</definedName>
    <definedName name="total_costs_ex_fuel_per_ASM_1997" localSheetId="16">[15]Global!#REF!</definedName>
    <definedName name="total_costs_ex_fuel_per_ASM_1997" localSheetId="23">[15]Global!#REF!</definedName>
    <definedName name="total_costs_ex_fuel_per_ASM_1997" localSheetId="5">[15]Global!#REF!</definedName>
    <definedName name="total_costs_ex_fuel_per_ASM_1997" localSheetId="26">[15]Global!#REF!</definedName>
    <definedName name="total_costs_ex_fuel_per_ASM_1997" localSheetId="9">[15]Global!#REF!</definedName>
    <definedName name="total_costs_ex_fuel_per_ASM_1997" localSheetId="2">[15]Global!#REF!</definedName>
    <definedName name="total_costs_ex_fuel_per_ASM_1997" localSheetId="29">[15]Global!#REF!</definedName>
    <definedName name="total_costs_ex_fuel_per_ASM_1997">[15]Global!#REF!</definedName>
    <definedName name="total_costs_ex_fuel_per_ASM_1998" localSheetId="4">[15]Global!#REF!</definedName>
    <definedName name="total_costs_ex_fuel_per_ASM_1998" localSheetId="16">[15]Global!#REF!</definedName>
    <definedName name="total_costs_ex_fuel_per_ASM_1998" localSheetId="23">[15]Global!#REF!</definedName>
    <definedName name="total_costs_ex_fuel_per_ASM_1998" localSheetId="5">[15]Global!#REF!</definedName>
    <definedName name="total_costs_ex_fuel_per_ASM_1998" localSheetId="26">[15]Global!#REF!</definedName>
    <definedName name="total_costs_ex_fuel_per_ASM_1998" localSheetId="9">[15]Global!#REF!</definedName>
    <definedName name="total_costs_ex_fuel_per_ASM_1998" localSheetId="2">[15]Global!#REF!</definedName>
    <definedName name="total_costs_ex_fuel_per_ASM_1998" localSheetId="29">[15]Global!#REF!</definedName>
    <definedName name="total_costs_ex_fuel_per_ASM_1998">[15]Global!#REF!</definedName>
    <definedName name="total_costs_ex_fuel_per_ASM_1999" localSheetId="4">[15]Global!#REF!</definedName>
    <definedName name="total_costs_ex_fuel_per_ASM_1999" localSheetId="16">[15]Global!#REF!</definedName>
    <definedName name="total_costs_ex_fuel_per_ASM_1999" localSheetId="23">[15]Global!#REF!</definedName>
    <definedName name="total_costs_ex_fuel_per_ASM_1999" localSheetId="5">[15]Global!#REF!</definedName>
    <definedName name="total_costs_ex_fuel_per_ASM_1999" localSheetId="26">[15]Global!#REF!</definedName>
    <definedName name="total_costs_ex_fuel_per_ASM_1999" localSheetId="9">[15]Global!#REF!</definedName>
    <definedName name="total_costs_ex_fuel_per_ASM_1999" localSheetId="2">[15]Global!#REF!</definedName>
    <definedName name="total_costs_ex_fuel_per_ASM_1999" localSheetId="29">[15]Global!#REF!</definedName>
    <definedName name="total_costs_ex_fuel_per_ASM_1999">[15]Global!#REF!</definedName>
    <definedName name="total_costs_ex_fuel_per_ASM_2000" localSheetId="4">[15]Global!#REF!</definedName>
    <definedName name="total_costs_ex_fuel_per_ASM_2000" localSheetId="16">[15]Global!#REF!</definedName>
    <definedName name="total_costs_ex_fuel_per_ASM_2000" localSheetId="23">[15]Global!#REF!</definedName>
    <definedName name="total_costs_ex_fuel_per_ASM_2000" localSheetId="5">[15]Global!#REF!</definedName>
    <definedName name="total_costs_ex_fuel_per_ASM_2000" localSheetId="26">[15]Global!#REF!</definedName>
    <definedName name="total_costs_ex_fuel_per_ASM_2000" localSheetId="9">[15]Global!#REF!</definedName>
    <definedName name="total_costs_ex_fuel_per_ASM_2000" localSheetId="2">[15]Global!#REF!</definedName>
    <definedName name="total_costs_ex_fuel_per_ASM_2000" localSheetId="29">[15]Global!#REF!</definedName>
    <definedName name="total_costs_ex_fuel_per_ASM_2000">[15]Global!#REF!</definedName>
    <definedName name="total_costs_ex_fuel_per_ASM_2001" localSheetId="4">[15]Global!#REF!</definedName>
    <definedName name="total_costs_ex_fuel_per_ASM_2001" localSheetId="16">[15]Global!#REF!</definedName>
    <definedName name="total_costs_ex_fuel_per_ASM_2001" localSheetId="23">[15]Global!#REF!</definedName>
    <definedName name="total_costs_ex_fuel_per_ASM_2001" localSheetId="5">[15]Global!#REF!</definedName>
    <definedName name="total_costs_ex_fuel_per_ASM_2001" localSheetId="26">[15]Global!#REF!</definedName>
    <definedName name="total_costs_ex_fuel_per_ASM_2001" localSheetId="9">[15]Global!#REF!</definedName>
    <definedName name="total_costs_ex_fuel_per_ASM_2001" localSheetId="2">[15]Global!#REF!</definedName>
    <definedName name="total_costs_ex_fuel_per_ASM_2001" localSheetId="29">[15]Global!#REF!</definedName>
    <definedName name="total_costs_ex_fuel_per_ASM_2001">[15]Global!#REF!</definedName>
    <definedName name="total_costs_ex_fuel_per_ASM_2002" localSheetId="4">[15]Global!#REF!</definedName>
    <definedName name="total_costs_ex_fuel_per_ASM_2002" localSheetId="16">[15]Global!#REF!</definedName>
    <definedName name="total_costs_ex_fuel_per_ASM_2002" localSheetId="23">[15]Global!#REF!</definedName>
    <definedName name="total_costs_ex_fuel_per_ASM_2002" localSheetId="5">[15]Global!#REF!</definedName>
    <definedName name="total_costs_ex_fuel_per_ASM_2002" localSheetId="26">[15]Global!#REF!</definedName>
    <definedName name="total_costs_ex_fuel_per_ASM_2002" localSheetId="9">[15]Global!#REF!</definedName>
    <definedName name="total_costs_ex_fuel_per_ASM_2002" localSheetId="2">[15]Global!#REF!</definedName>
    <definedName name="total_costs_ex_fuel_per_ASM_2002" localSheetId="29">[15]Global!#REF!</definedName>
    <definedName name="total_costs_ex_fuel_per_ASM_2002">[15]Global!#REF!</definedName>
    <definedName name="total_costs_ex_fuel_per_ASM_2003" localSheetId="4">[15]Global!#REF!</definedName>
    <definedName name="total_costs_ex_fuel_per_ASM_2003" localSheetId="16">[15]Global!#REF!</definedName>
    <definedName name="total_costs_ex_fuel_per_ASM_2003" localSheetId="23">[15]Global!#REF!</definedName>
    <definedName name="total_costs_ex_fuel_per_ASM_2003" localSheetId="5">[15]Global!#REF!</definedName>
    <definedName name="total_costs_ex_fuel_per_ASM_2003" localSheetId="26">[15]Global!#REF!</definedName>
    <definedName name="total_costs_ex_fuel_per_ASM_2003" localSheetId="9">[15]Global!#REF!</definedName>
    <definedName name="total_costs_ex_fuel_per_ASM_2003" localSheetId="2">[15]Global!#REF!</definedName>
    <definedName name="total_costs_ex_fuel_per_ASM_2003" localSheetId="29">[15]Global!#REF!</definedName>
    <definedName name="total_costs_ex_fuel_per_ASM_2003">[15]Global!#REF!</definedName>
    <definedName name="total_costs_ex_fuel_per_ASM_2004" localSheetId="4">[15]Global!#REF!</definedName>
    <definedName name="total_costs_ex_fuel_per_ASM_2004" localSheetId="16">[15]Global!#REF!</definedName>
    <definedName name="total_costs_ex_fuel_per_ASM_2004" localSheetId="23">[15]Global!#REF!</definedName>
    <definedName name="total_costs_ex_fuel_per_ASM_2004" localSheetId="5">[15]Global!#REF!</definedName>
    <definedName name="total_costs_ex_fuel_per_ASM_2004" localSheetId="26">[15]Global!#REF!</definedName>
    <definedName name="total_costs_ex_fuel_per_ASM_2004" localSheetId="9">[15]Global!#REF!</definedName>
    <definedName name="total_costs_ex_fuel_per_ASM_2004" localSheetId="2">[15]Global!#REF!</definedName>
    <definedName name="total_costs_ex_fuel_per_ASM_2004" localSheetId="29">[15]Global!#REF!</definedName>
    <definedName name="total_costs_ex_fuel_per_ASM_2004">[15]Global!#REF!</definedName>
    <definedName name="total_costs_ex_fuel_per_ASM_2005" localSheetId="4">[15]Global!#REF!</definedName>
    <definedName name="total_costs_ex_fuel_per_ASM_2005" localSheetId="16">[15]Global!#REF!</definedName>
    <definedName name="total_costs_ex_fuel_per_ASM_2005" localSheetId="23">[15]Global!#REF!</definedName>
    <definedName name="total_costs_ex_fuel_per_ASM_2005" localSheetId="5">[15]Global!#REF!</definedName>
    <definedName name="total_costs_ex_fuel_per_ASM_2005" localSheetId="26">[15]Global!#REF!</definedName>
    <definedName name="total_costs_ex_fuel_per_ASM_2005" localSheetId="9">[15]Global!#REF!</definedName>
    <definedName name="total_costs_ex_fuel_per_ASM_2005" localSheetId="2">[15]Global!#REF!</definedName>
    <definedName name="total_costs_ex_fuel_per_ASM_2005" localSheetId="29">[15]Global!#REF!</definedName>
    <definedName name="total_costs_ex_fuel_per_ASM_2005">[15]Global!#REF!</definedName>
    <definedName name="total_costs_ex_fuel_per_ASM_2006" localSheetId="4">[15]Global!#REF!</definedName>
    <definedName name="total_costs_ex_fuel_per_ASM_2006" localSheetId="16">[15]Global!#REF!</definedName>
    <definedName name="total_costs_ex_fuel_per_ASM_2006" localSheetId="23">[15]Global!#REF!</definedName>
    <definedName name="total_costs_ex_fuel_per_ASM_2006" localSheetId="5">[15]Global!#REF!</definedName>
    <definedName name="total_costs_ex_fuel_per_ASM_2006" localSheetId="26">[15]Global!#REF!</definedName>
    <definedName name="total_costs_ex_fuel_per_ASM_2006" localSheetId="9">[15]Global!#REF!</definedName>
    <definedName name="total_costs_ex_fuel_per_ASM_2006" localSheetId="2">[15]Global!#REF!</definedName>
    <definedName name="total_costs_ex_fuel_per_ASM_2006" localSheetId="29">[15]Global!#REF!</definedName>
    <definedName name="total_costs_ex_fuel_per_ASM_2006">[15]Global!#REF!</definedName>
    <definedName name="total_costs_ex_fuel_per_ASM_2007" localSheetId="4">[15]Global!#REF!</definedName>
    <definedName name="total_costs_ex_fuel_per_ASM_2007" localSheetId="16">[15]Global!#REF!</definedName>
    <definedName name="total_costs_ex_fuel_per_ASM_2007" localSheetId="23">[15]Global!#REF!</definedName>
    <definedName name="total_costs_ex_fuel_per_ASM_2007" localSheetId="5">[15]Global!#REF!</definedName>
    <definedName name="total_costs_ex_fuel_per_ASM_2007" localSheetId="26">[15]Global!#REF!</definedName>
    <definedName name="total_costs_ex_fuel_per_ASM_2007" localSheetId="9">[15]Global!#REF!</definedName>
    <definedName name="total_costs_ex_fuel_per_ASM_2007" localSheetId="2">[15]Global!#REF!</definedName>
    <definedName name="total_costs_ex_fuel_per_ASM_2007" localSheetId="29">[15]Global!#REF!</definedName>
    <definedName name="total_costs_ex_fuel_per_ASM_2007">[15]Global!#REF!</definedName>
    <definedName name="total_costs_ex_fuel_per_ASM_2008" localSheetId="4">[15]Global!#REF!</definedName>
    <definedName name="total_costs_ex_fuel_per_ASM_2008" localSheetId="16">[15]Global!#REF!</definedName>
    <definedName name="total_costs_ex_fuel_per_ASM_2008" localSheetId="23">[15]Global!#REF!</definedName>
    <definedName name="total_costs_ex_fuel_per_ASM_2008" localSheetId="5">[15]Global!#REF!</definedName>
    <definedName name="total_costs_ex_fuel_per_ASM_2008" localSheetId="26">[15]Global!#REF!</definedName>
    <definedName name="total_costs_ex_fuel_per_ASM_2008" localSheetId="9">[15]Global!#REF!</definedName>
    <definedName name="total_costs_ex_fuel_per_ASM_2008" localSheetId="2">[15]Global!#REF!</definedName>
    <definedName name="total_costs_ex_fuel_per_ASM_2008" localSheetId="29">[15]Global!#REF!</definedName>
    <definedName name="total_costs_ex_fuel_per_ASM_2008">[15]Global!#REF!</definedName>
    <definedName name="total_costs_ex_fuel_per_ASM_2009" localSheetId="4">[15]Global!#REF!</definedName>
    <definedName name="total_costs_ex_fuel_per_ASM_2009" localSheetId="16">[15]Global!#REF!</definedName>
    <definedName name="total_costs_ex_fuel_per_ASM_2009" localSheetId="23">[15]Global!#REF!</definedName>
    <definedName name="total_costs_ex_fuel_per_ASM_2009" localSheetId="5">[15]Global!#REF!</definedName>
    <definedName name="total_costs_ex_fuel_per_ASM_2009" localSheetId="26">[15]Global!#REF!</definedName>
    <definedName name="total_costs_ex_fuel_per_ASM_2009" localSheetId="9">[15]Global!#REF!</definedName>
    <definedName name="total_costs_ex_fuel_per_ASM_2009" localSheetId="2">[15]Global!#REF!</definedName>
    <definedName name="total_costs_ex_fuel_per_ASM_2009" localSheetId="29">[15]Global!#REF!</definedName>
    <definedName name="total_costs_ex_fuel_per_ASM_2009">[15]Global!#REF!</definedName>
    <definedName name="total_costs_ex_fuel_per_ASM_2010" localSheetId="4">[15]Global!#REF!</definedName>
    <definedName name="total_costs_ex_fuel_per_ASM_2010" localSheetId="16">[15]Global!#REF!</definedName>
    <definedName name="total_costs_ex_fuel_per_ASM_2010" localSheetId="23">[15]Global!#REF!</definedName>
    <definedName name="total_costs_ex_fuel_per_ASM_2010" localSheetId="5">[15]Global!#REF!</definedName>
    <definedName name="total_costs_ex_fuel_per_ASM_2010" localSheetId="26">[15]Global!#REF!</definedName>
    <definedName name="total_costs_ex_fuel_per_ASM_2010" localSheetId="9">[15]Global!#REF!</definedName>
    <definedName name="total_costs_ex_fuel_per_ASM_2010" localSheetId="2">[15]Global!#REF!</definedName>
    <definedName name="total_costs_ex_fuel_per_ASM_2010" localSheetId="29">[15]Global!#REF!</definedName>
    <definedName name="total_costs_ex_fuel_per_ASM_2010">[15]Global!#REF!</definedName>
    <definedName name="total_costs_ex_fuel_per_ASM_comm" localSheetId="4">[15]Global!#REF!</definedName>
    <definedName name="total_costs_ex_fuel_per_ASM_comm" localSheetId="16">[15]Global!#REF!</definedName>
    <definedName name="total_costs_ex_fuel_per_ASM_comm" localSheetId="23">[15]Global!#REF!</definedName>
    <definedName name="total_costs_ex_fuel_per_ASM_comm" localSheetId="5">[15]Global!#REF!</definedName>
    <definedName name="total_costs_ex_fuel_per_ASM_comm" localSheetId="26">[15]Global!#REF!</definedName>
    <definedName name="total_costs_ex_fuel_per_ASM_comm" localSheetId="9">[15]Global!#REF!</definedName>
    <definedName name="total_costs_ex_fuel_per_ASM_comm" localSheetId="2">[15]Global!#REF!</definedName>
    <definedName name="total_costs_ex_fuel_per_ASM_comm" localSheetId="29">[15]Global!#REF!</definedName>
    <definedName name="total_costs_ex_fuel_per_ASM_comm">[15]Global!#REF!</definedName>
    <definedName name="total_costs_ex_fuel_per_ATK_1985" localSheetId="4">[15]Global!#REF!</definedName>
    <definedName name="total_costs_ex_fuel_per_ATK_1985" localSheetId="16">[15]Global!#REF!</definedName>
    <definedName name="total_costs_ex_fuel_per_ATK_1985" localSheetId="23">[15]Global!#REF!</definedName>
    <definedName name="total_costs_ex_fuel_per_ATK_1985" localSheetId="5">[15]Global!#REF!</definedName>
    <definedName name="total_costs_ex_fuel_per_ATK_1985" localSheetId="26">[15]Global!#REF!</definedName>
    <definedName name="total_costs_ex_fuel_per_ATK_1985" localSheetId="9">[15]Global!#REF!</definedName>
    <definedName name="total_costs_ex_fuel_per_ATK_1985" localSheetId="2">[15]Global!#REF!</definedName>
    <definedName name="total_costs_ex_fuel_per_ATK_1985" localSheetId="29">[15]Global!#REF!</definedName>
    <definedName name="total_costs_ex_fuel_per_ATK_1985">[15]Global!#REF!</definedName>
    <definedName name="total_costs_ex_fuel_per_ATK_1986" localSheetId="4">[15]Global!#REF!</definedName>
    <definedName name="total_costs_ex_fuel_per_ATK_1986" localSheetId="16">[15]Global!#REF!</definedName>
    <definedName name="total_costs_ex_fuel_per_ATK_1986" localSheetId="23">[15]Global!#REF!</definedName>
    <definedName name="total_costs_ex_fuel_per_ATK_1986" localSheetId="5">[15]Global!#REF!</definedName>
    <definedName name="total_costs_ex_fuel_per_ATK_1986" localSheetId="26">[15]Global!#REF!</definedName>
    <definedName name="total_costs_ex_fuel_per_ATK_1986" localSheetId="9">[15]Global!#REF!</definedName>
    <definedName name="total_costs_ex_fuel_per_ATK_1986" localSheetId="2">[15]Global!#REF!</definedName>
    <definedName name="total_costs_ex_fuel_per_ATK_1986" localSheetId="29">[15]Global!#REF!</definedName>
    <definedName name="total_costs_ex_fuel_per_ATK_1986">[15]Global!#REF!</definedName>
    <definedName name="total_costs_ex_fuel_per_ATK_1987" localSheetId="4">[15]Global!#REF!</definedName>
    <definedName name="total_costs_ex_fuel_per_ATK_1987" localSheetId="16">[15]Global!#REF!</definedName>
    <definedName name="total_costs_ex_fuel_per_ATK_1987" localSheetId="23">[15]Global!#REF!</definedName>
    <definedName name="total_costs_ex_fuel_per_ATK_1987" localSheetId="5">[15]Global!#REF!</definedName>
    <definedName name="total_costs_ex_fuel_per_ATK_1987" localSheetId="26">[15]Global!#REF!</definedName>
    <definedName name="total_costs_ex_fuel_per_ATK_1987" localSheetId="9">[15]Global!#REF!</definedName>
    <definedName name="total_costs_ex_fuel_per_ATK_1987" localSheetId="2">[15]Global!#REF!</definedName>
    <definedName name="total_costs_ex_fuel_per_ATK_1987" localSheetId="29">[15]Global!#REF!</definedName>
    <definedName name="total_costs_ex_fuel_per_ATK_1987">[15]Global!#REF!</definedName>
    <definedName name="total_costs_ex_fuel_per_ATK_1988" localSheetId="4">[15]Global!#REF!</definedName>
    <definedName name="total_costs_ex_fuel_per_ATK_1988" localSheetId="16">[15]Global!#REF!</definedName>
    <definedName name="total_costs_ex_fuel_per_ATK_1988" localSheetId="23">[15]Global!#REF!</definedName>
    <definedName name="total_costs_ex_fuel_per_ATK_1988" localSheetId="5">[15]Global!#REF!</definedName>
    <definedName name="total_costs_ex_fuel_per_ATK_1988" localSheetId="26">[15]Global!#REF!</definedName>
    <definedName name="total_costs_ex_fuel_per_ATK_1988" localSheetId="9">[15]Global!#REF!</definedName>
    <definedName name="total_costs_ex_fuel_per_ATK_1988" localSheetId="2">[15]Global!#REF!</definedName>
    <definedName name="total_costs_ex_fuel_per_ATK_1988" localSheetId="29">[15]Global!#REF!</definedName>
    <definedName name="total_costs_ex_fuel_per_ATK_1988">[15]Global!#REF!</definedName>
    <definedName name="total_costs_ex_fuel_per_ATK_1989" localSheetId="4">[15]Global!#REF!</definedName>
    <definedName name="total_costs_ex_fuel_per_ATK_1989" localSheetId="16">[15]Global!#REF!</definedName>
    <definedName name="total_costs_ex_fuel_per_ATK_1989" localSheetId="23">[15]Global!#REF!</definedName>
    <definedName name="total_costs_ex_fuel_per_ATK_1989" localSheetId="5">[15]Global!#REF!</definedName>
    <definedName name="total_costs_ex_fuel_per_ATK_1989" localSheetId="26">[15]Global!#REF!</definedName>
    <definedName name="total_costs_ex_fuel_per_ATK_1989" localSheetId="9">[15]Global!#REF!</definedName>
    <definedName name="total_costs_ex_fuel_per_ATK_1989" localSheetId="2">[15]Global!#REF!</definedName>
    <definedName name="total_costs_ex_fuel_per_ATK_1989" localSheetId="29">[15]Global!#REF!</definedName>
    <definedName name="total_costs_ex_fuel_per_ATK_1989">[15]Global!#REF!</definedName>
    <definedName name="total_costs_ex_fuel_per_ATK_1990" localSheetId="4">[15]Global!#REF!</definedName>
    <definedName name="total_costs_ex_fuel_per_ATK_1990" localSheetId="16">[15]Global!#REF!</definedName>
    <definedName name="total_costs_ex_fuel_per_ATK_1990" localSheetId="23">[15]Global!#REF!</definedName>
    <definedName name="total_costs_ex_fuel_per_ATK_1990" localSheetId="5">[15]Global!#REF!</definedName>
    <definedName name="total_costs_ex_fuel_per_ATK_1990" localSheetId="26">[15]Global!#REF!</definedName>
    <definedName name="total_costs_ex_fuel_per_ATK_1990" localSheetId="9">[15]Global!#REF!</definedName>
    <definedName name="total_costs_ex_fuel_per_ATK_1990" localSheetId="2">[15]Global!#REF!</definedName>
    <definedName name="total_costs_ex_fuel_per_ATK_1990" localSheetId="29">[15]Global!#REF!</definedName>
    <definedName name="total_costs_ex_fuel_per_ATK_1990">[15]Global!#REF!</definedName>
    <definedName name="total_costs_ex_fuel_per_ATK_1991" localSheetId="4">[15]Global!#REF!</definedName>
    <definedName name="total_costs_ex_fuel_per_ATK_1991" localSheetId="16">[15]Global!#REF!</definedName>
    <definedName name="total_costs_ex_fuel_per_ATK_1991" localSheetId="23">[15]Global!#REF!</definedName>
    <definedName name="total_costs_ex_fuel_per_ATK_1991" localSheetId="5">[15]Global!#REF!</definedName>
    <definedName name="total_costs_ex_fuel_per_ATK_1991" localSheetId="26">[15]Global!#REF!</definedName>
    <definedName name="total_costs_ex_fuel_per_ATK_1991" localSheetId="9">[15]Global!#REF!</definedName>
    <definedName name="total_costs_ex_fuel_per_ATK_1991" localSheetId="2">[15]Global!#REF!</definedName>
    <definedName name="total_costs_ex_fuel_per_ATK_1991" localSheetId="29">[15]Global!#REF!</definedName>
    <definedName name="total_costs_ex_fuel_per_ATK_1991">[15]Global!#REF!</definedName>
    <definedName name="total_costs_ex_fuel_per_ATK_1992" localSheetId="4">[15]Global!#REF!</definedName>
    <definedName name="total_costs_ex_fuel_per_ATK_1992" localSheetId="16">[15]Global!#REF!</definedName>
    <definedName name="total_costs_ex_fuel_per_ATK_1992" localSheetId="23">[15]Global!#REF!</definedName>
    <definedName name="total_costs_ex_fuel_per_ATK_1992" localSheetId="5">[15]Global!#REF!</definedName>
    <definedName name="total_costs_ex_fuel_per_ATK_1992" localSheetId="26">[15]Global!#REF!</definedName>
    <definedName name="total_costs_ex_fuel_per_ATK_1992" localSheetId="9">[15]Global!#REF!</definedName>
    <definedName name="total_costs_ex_fuel_per_ATK_1992" localSheetId="2">[15]Global!#REF!</definedName>
    <definedName name="total_costs_ex_fuel_per_ATK_1992" localSheetId="29">[15]Global!#REF!</definedName>
    <definedName name="total_costs_ex_fuel_per_ATK_1992">[15]Global!#REF!</definedName>
    <definedName name="total_costs_ex_fuel_per_ATK_1993" localSheetId="4">[15]Global!#REF!</definedName>
    <definedName name="total_costs_ex_fuel_per_ATK_1993" localSheetId="16">[15]Global!#REF!</definedName>
    <definedName name="total_costs_ex_fuel_per_ATK_1993" localSheetId="23">[15]Global!#REF!</definedName>
    <definedName name="total_costs_ex_fuel_per_ATK_1993" localSheetId="5">[15]Global!#REF!</definedName>
    <definedName name="total_costs_ex_fuel_per_ATK_1993" localSheetId="26">[15]Global!#REF!</definedName>
    <definedName name="total_costs_ex_fuel_per_ATK_1993" localSheetId="9">[15]Global!#REF!</definedName>
    <definedName name="total_costs_ex_fuel_per_ATK_1993" localSheetId="2">[15]Global!#REF!</definedName>
    <definedName name="total_costs_ex_fuel_per_ATK_1993" localSheetId="29">[15]Global!#REF!</definedName>
    <definedName name="total_costs_ex_fuel_per_ATK_1993">[15]Global!#REF!</definedName>
    <definedName name="total_costs_ex_fuel_per_ATK_1994" localSheetId="4">[15]Global!#REF!</definedName>
    <definedName name="total_costs_ex_fuel_per_ATK_1994" localSheetId="16">[15]Global!#REF!</definedName>
    <definedName name="total_costs_ex_fuel_per_ATK_1994" localSheetId="23">[15]Global!#REF!</definedName>
    <definedName name="total_costs_ex_fuel_per_ATK_1994" localSheetId="5">[15]Global!#REF!</definedName>
    <definedName name="total_costs_ex_fuel_per_ATK_1994" localSheetId="26">[15]Global!#REF!</definedName>
    <definedName name="total_costs_ex_fuel_per_ATK_1994" localSheetId="9">[15]Global!#REF!</definedName>
    <definedName name="total_costs_ex_fuel_per_ATK_1994" localSheetId="2">[15]Global!#REF!</definedName>
    <definedName name="total_costs_ex_fuel_per_ATK_1994" localSheetId="29">[15]Global!#REF!</definedName>
    <definedName name="total_costs_ex_fuel_per_ATK_1994">[15]Global!#REF!</definedName>
    <definedName name="total_costs_ex_fuel_per_ATK_1995" localSheetId="4">[15]Global!#REF!</definedName>
    <definedName name="total_costs_ex_fuel_per_ATK_1995" localSheetId="16">[15]Global!#REF!</definedName>
    <definedName name="total_costs_ex_fuel_per_ATK_1995" localSheetId="23">[15]Global!#REF!</definedName>
    <definedName name="total_costs_ex_fuel_per_ATK_1995" localSheetId="5">[15]Global!#REF!</definedName>
    <definedName name="total_costs_ex_fuel_per_ATK_1995" localSheetId="26">[15]Global!#REF!</definedName>
    <definedName name="total_costs_ex_fuel_per_ATK_1995" localSheetId="9">[15]Global!#REF!</definedName>
    <definedName name="total_costs_ex_fuel_per_ATK_1995" localSheetId="2">[15]Global!#REF!</definedName>
    <definedName name="total_costs_ex_fuel_per_ATK_1995" localSheetId="29">[15]Global!#REF!</definedName>
    <definedName name="total_costs_ex_fuel_per_ATK_1995">[15]Global!#REF!</definedName>
    <definedName name="total_costs_ex_fuel_per_ATK_1996" localSheetId="4">[15]Global!#REF!</definedName>
    <definedName name="total_costs_ex_fuel_per_ATK_1996" localSheetId="16">[15]Global!#REF!</definedName>
    <definedName name="total_costs_ex_fuel_per_ATK_1996" localSheetId="23">[15]Global!#REF!</definedName>
    <definedName name="total_costs_ex_fuel_per_ATK_1996" localSheetId="5">[15]Global!#REF!</definedName>
    <definedName name="total_costs_ex_fuel_per_ATK_1996" localSheetId="26">[15]Global!#REF!</definedName>
    <definedName name="total_costs_ex_fuel_per_ATK_1996" localSheetId="9">[15]Global!#REF!</definedName>
    <definedName name="total_costs_ex_fuel_per_ATK_1996" localSheetId="2">[15]Global!#REF!</definedName>
    <definedName name="total_costs_ex_fuel_per_ATK_1996" localSheetId="29">[15]Global!#REF!</definedName>
    <definedName name="total_costs_ex_fuel_per_ATK_1996">[15]Global!#REF!</definedName>
    <definedName name="total_costs_ex_fuel_per_ATK_1997" localSheetId="4">[15]Global!#REF!</definedName>
    <definedName name="total_costs_ex_fuel_per_ATK_1997" localSheetId="16">[15]Global!#REF!</definedName>
    <definedName name="total_costs_ex_fuel_per_ATK_1997" localSheetId="23">[15]Global!#REF!</definedName>
    <definedName name="total_costs_ex_fuel_per_ATK_1997" localSheetId="5">[15]Global!#REF!</definedName>
    <definedName name="total_costs_ex_fuel_per_ATK_1997" localSheetId="26">[15]Global!#REF!</definedName>
    <definedName name="total_costs_ex_fuel_per_ATK_1997" localSheetId="9">[15]Global!#REF!</definedName>
    <definedName name="total_costs_ex_fuel_per_ATK_1997" localSheetId="2">[15]Global!#REF!</definedName>
    <definedName name="total_costs_ex_fuel_per_ATK_1997" localSheetId="29">[15]Global!#REF!</definedName>
    <definedName name="total_costs_ex_fuel_per_ATK_1997">[15]Global!#REF!</definedName>
    <definedName name="total_costs_ex_fuel_per_ATK_1998" localSheetId="4">[15]Global!#REF!</definedName>
    <definedName name="total_costs_ex_fuel_per_ATK_1998" localSheetId="16">[15]Global!#REF!</definedName>
    <definedName name="total_costs_ex_fuel_per_ATK_1998" localSheetId="23">[15]Global!#REF!</definedName>
    <definedName name="total_costs_ex_fuel_per_ATK_1998" localSheetId="5">[15]Global!#REF!</definedName>
    <definedName name="total_costs_ex_fuel_per_ATK_1998" localSheetId="26">[15]Global!#REF!</definedName>
    <definedName name="total_costs_ex_fuel_per_ATK_1998" localSheetId="9">[15]Global!#REF!</definedName>
    <definedName name="total_costs_ex_fuel_per_ATK_1998" localSheetId="2">[15]Global!#REF!</definedName>
    <definedName name="total_costs_ex_fuel_per_ATK_1998" localSheetId="29">[15]Global!#REF!</definedName>
    <definedName name="total_costs_ex_fuel_per_ATK_1998">[15]Global!#REF!</definedName>
    <definedName name="total_costs_ex_fuel_per_ATK_1999" localSheetId="4">[15]Global!#REF!</definedName>
    <definedName name="total_costs_ex_fuel_per_ATK_1999" localSheetId="16">[15]Global!#REF!</definedName>
    <definedName name="total_costs_ex_fuel_per_ATK_1999" localSheetId="23">[15]Global!#REF!</definedName>
    <definedName name="total_costs_ex_fuel_per_ATK_1999" localSheetId="5">[15]Global!#REF!</definedName>
    <definedName name="total_costs_ex_fuel_per_ATK_1999" localSheetId="26">[15]Global!#REF!</definedName>
    <definedName name="total_costs_ex_fuel_per_ATK_1999" localSheetId="9">[15]Global!#REF!</definedName>
    <definedName name="total_costs_ex_fuel_per_ATK_1999" localSheetId="2">[15]Global!#REF!</definedName>
    <definedName name="total_costs_ex_fuel_per_ATK_1999" localSheetId="29">[15]Global!#REF!</definedName>
    <definedName name="total_costs_ex_fuel_per_ATK_1999">[15]Global!#REF!</definedName>
    <definedName name="total_costs_ex_fuel_per_ATK_2000" localSheetId="4">[15]Global!#REF!</definedName>
    <definedName name="total_costs_ex_fuel_per_ATK_2000" localSheetId="16">[15]Global!#REF!</definedName>
    <definedName name="total_costs_ex_fuel_per_ATK_2000" localSheetId="23">[15]Global!#REF!</definedName>
    <definedName name="total_costs_ex_fuel_per_ATK_2000" localSheetId="5">[15]Global!#REF!</definedName>
    <definedName name="total_costs_ex_fuel_per_ATK_2000" localSheetId="26">[15]Global!#REF!</definedName>
    <definedName name="total_costs_ex_fuel_per_ATK_2000" localSheetId="9">[15]Global!#REF!</definedName>
    <definedName name="total_costs_ex_fuel_per_ATK_2000" localSheetId="2">[15]Global!#REF!</definedName>
    <definedName name="total_costs_ex_fuel_per_ATK_2000" localSheetId="29">[15]Global!#REF!</definedName>
    <definedName name="total_costs_ex_fuel_per_ATK_2000">[15]Global!#REF!</definedName>
    <definedName name="total_costs_ex_fuel_per_ATK_2001" localSheetId="4">[15]Global!#REF!</definedName>
    <definedName name="total_costs_ex_fuel_per_ATK_2001" localSheetId="16">[15]Global!#REF!</definedName>
    <definedName name="total_costs_ex_fuel_per_ATK_2001" localSheetId="23">[15]Global!#REF!</definedName>
    <definedName name="total_costs_ex_fuel_per_ATK_2001" localSheetId="5">[15]Global!#REF!</definedName>
    <definedName name="total_costs_ex_fuel_per_ATK_2001" localSheetId="26">[15]Global!#REF!</definedName>
    <definedName name="total_costs_ex_fuel_per_ATK_2001" localSheetId="9">[15]Global!#REF!</definedName>
    <definedName name="total_costs_ex_fuel_per_ATK_2001" localSheetId="2">[15]Global!#REF!</definedName>
    <definedName name="total_costs_ex_fuel_per_ATK_2001" localSheetId="29">[15]Global!#REF!</definedName>
    <definedName name="total_costs_ex_fuel_per_ATK_2001">[15]Global!#REF!</definedName>
    <definedName name="total_costs_ex_fuel_per_ATK_2002" localSheetId="4">[15]Global!#REF!</definedName>
    <definedName name="total_costs_ex_fuel_per_ATK_2002" localSheetId="16">[15]Global!#REF!</definedName>
    <definedName name="total_costs_ex_fuel_per_ATK_2002" localSheetId="23">[15]Global!#REF!</definedName>
    <definedName name="total_costs_ex_fuel_per_ATK_2002" localSheetId="5">[15]Global!#REF!</definedName>
    <definedName name="total_costs_ex_fuel_per_ATK_2002" localSheetId="26">[15]Global!#REF!</definedName>
    <definedName name="total_costs_ex_fuel_per_ATK_2002" localSheetId="9">[15]Global!#REF!</definedName>
    <definedName name="total_costs_ex_fuel_per_ATK_2002" localSheetId="2">[15]Global!#REF!</definedName>
    <definedName name="total_costs_ex_fuel_per_ATK_2002" localSheetId="29">[15]Global!#REF!</definedName>
    <definedName name="total_costs_ex_fuel_per_ATK_2002">[15]Global!#REF!</definedName>
    <definedName name="total_costs_ex_fuel_per_ATK_2003" localSheetId="4">[15]Global!#REF!</definedName>
    <definedName name="total_costs_ex_fuel_per_ATK_2003" localSheetId="16">[15]Global!#REF!</definedName>
    <definedName name="total_costs_ex_fuel_per_ATK_2003" localSheetId="23">[15]Global!#REF!</definedName>
    <definedName name="total_costs_ex_fuel_per_ATK_2003" localSheetId="5">[15]Global!#REF!</definedName>
    <definedName name="total_costs_ex_fuel_per_ATK_2003" localSheetId="26">[15]Global!#REF!</definedName>
    <definedName name="total_costs_ex_fuel_per_ATK_2003" localSheetId="9">[15]Global!#REF!</definedName>
    <definedName name="total_costs_ex_fuel_per_ATK_2003" localSheetId="2">[15]Global!#REF!</definedName>
    <definedName name="total_costs_ex_fuel_per_ATK_2003" localSheetId="29">[15]Global!#REF!</definedName>
    <definedName name="total_costs_ex_fuel_per_ATK_2003">[15]Global!#REF!</definedName>
    <definedName name="total_costs_ex_fuel_per_ATK_2004" localSheetId="4">[15]Global!#REF!</definedName>
    <definedName name="total_costs_ex_fuel_per_ATK_2004" localSheetId="16">[15]Global!#REF!</definedName>
    <definedName name="total_costs_ex_fuel_per_ATK_2004" localSheetId="23">[15]Global!#REF!</definedName>
    <definedName name="total_costs_ex_fuel_per_ATK_2004" localSheetId="5">[15]Global!#REF!</definedName>
    <definedName name="total_costs_ex_fuel_per_ATK_2004" localSheetId="26">[15]Global!#REF!</definedName>
    <definedName name="total_costs_ex_fuel_per_ATK_2004" localSheetId="9">[15]Global!#REF!</definedName>
    <definedName name="total_costs_ex_fuel_per_ATK_2004" localSheetId="2">[15]Global!#REF!</definedName>
    <definedName name="total_costs_ex_fuel_per_ATK_2004" localSheetId="29">[15]Global!#REF!</definedName>
    <definedName name="total_costs_ex_fuel_per_ATK_2004">[15]Global!#REF!</definedName>
    <definedName name="total_costs_ex_fuel_per_ATK_2005" localSheetId="4">[15]Global!#REF!</definedName>
    <definedName name="total_costs_ex_fuel_per_ATK_2005" localSheetId="16">[15]Global!#REF!</definedName>
    <definedName name="total_costs_ex_fuel_per_ATK_2005" localSheetId="23">[15]Global!#REF!</definedName>
    <definedName name="total_costs_ex_fuel_per_ATK_2005" localSheetId="5">[15]Global!#REF!</definedName>
    <definedName name="total_costs_ex_fuel_per_ATK_2005" localSheetId="26">[15]Global!#REF!</definedName>
    <definedName name="total_costs_ex_fuel_per_ATK_2005" localSheetId="9">[15]Global!#REF!</definedName>
    <definedName name="total_costs_ex_fuel_per_ATK_2005" localSheetId="2">[15]Global!#REF!</definedName>
    <definedName name="total_costs_ex_fuel_per_ATK_2005" localSheetId="29">[15]Global!#REF!</definedName>
    <definedName name="total_costs_ex_fuel_per_ATK_2005">[15]Global!#REF!</definedName>
    <definedName name="total_costs_ex_fuel_per_ATK_2006" localSheetId="4">[15]Global!#REF!</definedName>
    <definedName name="total_costs_ex_fuel_per_ATK_2006" localSheetId="16">[15]Global!#REF!</definedName>
    <definedName name="total_costs_ex_fuel_per_ATK_2006" localSheetId="23">[15]Global!#REF!</definedName>
    <definedName name="total_costs_ex_fuel_per_ATK_2006" localSheetId="5">[15]Global!#REF!</definedName>
    <definedName name="total_costs_ex_fuel_per_ATK_2006" localSheetId="26">[15]Global!#REF!</definedName>
    <definedName name="total_costs_ex_fuel_per_ATK_2006" localSheetId="9">[15]Global!#REF!</definedName>
    <definedName name="total_costs_ex_fuel_per_ATK_2006" localSheetId="2">[15]Global!#REF!</definedName>
    <definedName name="total_costs_ex_fuel_per_ATK_2006" localSheetId="29">[15]Global!#REF!</definedName>
    <definedName name="total_costs_ex_fuel_per_ATK_2006">[15]Global!#REF!</definedName>
    <definedName name="total_costs_ex_fuel_per_ATK_2007" localSheetId="4">[15]Global!#REF!</definedName>
    <definedName name="total_costs_ex_fuel_per_ATK_2007" localSheetId="16">[15]Global!#REF!</definedName>
    <definedName name="total_costs_ex_fuel_per_ATK_2007" localSheetId="23">[15]Global!#REF!</definedName>
    <definedName name="total_costs_ex_fuel_per_ATK_2007" localSheetId="5">[15]Global!#REF!</definedName>
    <definedName name="total_costs_ex_fuel_per_ATK_2007" localSheetId="26">[15]Global!#REF!</definedName>
    <definedName name="total_costs_ex_fuel_per_ATK_2007" localSheetId="9">[15]Global!#REF!</definedName>
    <definedName name="total_costs_ex_fuel_per_ATK_2007" localSheetId="2">[15]Global!#REF!</definedName>
    <definedName name="total_costs_ex_fuel_per_ATK_2007" localSheetId="29">[15]Global!#REF!</definedName>
    <definedName name="total_costs_ex_fuel_per_ATK_2007">[15]Global!#REF!</definedName>
    <definedName name="total_costs_ex_fuel_per_ATK_2008" localSheetId="4">[15]Global!#REF!</definedName>
    <definedName name="total_costs_ex_fuel_per_ATK_2008" localSheetId="16">[15]Global!#REF!</definedName>
    <definedName name="total_costs_ex_fuel_per_ATK_2008" localSheetId="23">[15]Global!#REF!</definedName>
    <definedName name="total_costs_ex_fuel_per_ATK_2008" localSheetId="5">[15]Global!#REF!</definedName>
    <definedName name="total_costs_ex_fuel_per_ATK_2008" localSheetId="26">[15]Global!#REF!</definedName>
    <definedName name="total_costs_ex_fuel_per_ATK_2008" localSheetId="9">[15]Global!#REF!</definedName>
    <definedName name="total_costs_ex_fuel_per_ATK_2008" localSheetId="2">[15]Global!#REF!</definedName>
    <definedName name="total_costs_ex_fuel_per_ATK_2008" localSheetId="29">[15]Global!#REF!</definedName>
    <definedName name="total_costs_ex_fuel_per_ATK_2008">[15]Global!#REF!</definedName>
    <definedName name="total_costs_ex_fuel_per_ATK_2009" localSheetId="4">[15]Global!#REF!</definedName>
    <definedName name="total_costs_ex_fuel_per_ATK_2009" localSheetId="16">[15]Global!#REF!</definedName>
    <definedName name="total_costs_ex_fuel_per_ATK_2009" localSheetId="23">[15]Global!#REF!</definedName>
    <definedName name="total_costs_ex_fuel_per_ATK_2009" localSheetId="5">[15]Global!#REF!</definedName>
    <definedName name="total_costs_ex_fuel_per_ATK_2009" localSheetId="26">[15]Global!#REF!</definedName>
    <definedName name="total_costs_ex_fuel_per_ATK_2009" localSheetId="9">[15]Global!#REF!</definedName>
    <definedName name="total_costs_ex_fuel_per_ATK_2009" localSheetId="2">[15]Global!#REF!</definedName>
    <definedName name="total_costs_ex_fuel_per_ATK_2009" localSheetId="29">[15]Global!#REF!</definedName>
    <definedName name="total_costs_ex_fuel_per_ATK_2009">[15]Global!#REF!</definedName>
    <definedName name="total_costs_ex_fuel_per_ATK_2010" localSheetId="4">[15]Global!#REF!</definedName>
    <definedName name="total_costs_ex_fuel_per_ATK_2010" localSheetId="16">[15]Global!#REF!</definedName>
    <definedName name="total_costs_ex_fuel_per_ATK_2010" localSheetId="23">[15]Global!#REF!</definedName>
    <definedName name="total_costs_ex_fuel_per_ATK_2010" localSheetId="5">[15]Global!#REF!</definedName>
    <definedName name="total_costs_ex_fuel_per_ATK_2010" localSheetId="26">[15]Global!#REF!</definedName>
    <definedName name="total_costs_ex_fuel_per_ATK_2010" localSheetId="9">[15]Global!#REF!</definedName>
    <definedName name="total_costs_ex_fuel_per_ATK_2010" localSheetId="2">[15]Global!#REF!</definedName>
    <definedName name="total_costs_ex_fuel_per_ATK_2010" localSheetId="29">[15]Global!#REF!</definedName>
    <definedName name="total_costs_ex_fuel_per_ATK_2010">[15]Global!#REF!</definedName>
    <definedName name="total_costs_ex_fuel_per_ATK_comm" localSheetId="4">[15]Global!#REF!</definedName>
    <definedName name="total_costs_ex_fuel_per_ATK_comm" localSheetId="16">[15]Global!#REF!</definedName>
    <definedName name="total_costs_ex_fuel_per_ATK_comm" localSheetId="23">[15]Global!#REF!</definedName>
    <definedName name="total_costs_ex_fuel_per_ATK_comm" localSheetId="5">[15]Global!#REF!</definedName>
    <definedName name="total_costs_ex_fuel_per_ATK_comm" localSheetId="26">[15]Global!#REF!</definedName>
    <definedName name="total_costs_ex_fuel_per_ATK_comm" localSheetId="9">[15]Global!#REF!</definedName>
    <definedName name="total_costs_ex_fuel_per_ATK_comm" localSheetId="2">[15]Global!#REF!</definedName>
    <definedName name="total_costs_ex_fuel_per_ATK_comm" localSheetId="29">[15]Global!#REF!</definedName>
    <definedName name="total_costs_ex_fuel_per_ATK_comm">[15]Global!#REF!</definedName>
    <definedName name="total_costs_ex_fuel_per_ATM_1985" localSheetId="4">[15]Global!#REF!</definedName>
    <definedName name="total_costs_ex_fuel_per_ATM_1985" localSheetId="16">[15]Global!#REF!</definedName>
    <definedName name="total_costs_ex_fuel_per_ATM_1985" localSheetId="23">[15]Global!#REF!</definedName>
    <definedName name="total_costs_ex_fuel_per_ATM_1985" localSheetId="5">[15]Global!#REF!</definedName>
    <definedName name="total_costs_ex_fuel_per_ATM_1985" localSheetId="26">[15]Global!#REF!</definedName>
    <definedName name="total_costs_ex_fuel_per_ATM_1985" localSheetId="9">[15]Global!#REF!</definedName>
    <definedName name="total_costs_ex_fuel_per_ATM_1985" localSheetId="2">[15]Global!#REF!</definedName>
    <definedName name="total_costs_ex_fuel_per_ATM_1985" localSheetId="29">[15]Global!#REF!</definedName>
    <definedName name="total_costs_ex_fuel_per_ATM_1985">[15]Global!#REF!</definedName>
    <definedName name="total_costs_ex_fuel_per_ATM_1986" localSheetId="4">[15]Global!#REF!</definedName>
    <definedName name="total_costs_ex_fuel_per_ATM_1986" localSheetId="16">[15]Global!#REF!</definedName>
    <definedName name="total_costs_ex_fuel_per_ATM_1986" localSheetId="23">[15]Global!#REF!</definedName>
    <definedName name="total_costs_ex_fuel_per_ATM_1986" localSheetId="5">[15]Global!#REF!</definedName>
    <definedName name="total_costs_ex_fuel_per_ATM_1986" localSheetId="26">[15]Global!#REF!</definedName>
    <definedName name="total_costs_ex_fuel_per_ATM_1986" localSheetId="9">[15]Global!#REF!</definedName>
    <definedName name="total_costs_ex_fuel_per_ATM_1986" localSheetId="2">[15]Global!#REF!</definedName>
    <definedName name="total_costs_ex_fuel_per_ATM_1986" localSheetId="29">[15]Global!#REF!</definedName>
    <definedName name="total_costs_ex_fuel_per_ATM_1986">[15]Global!#REF!</definedName>
    <definedName name="total_costs_ex_fuel_per_ATM_1987" localSheetId="4">[15]Global!#REF!</definedName>
    <definedName name="total_costs_ex_fuel_per_ATM_1987" localSheetId="16">[15]Global!#REF!</definedName>
    <definedName name="total_costs_ex_fuel_per_ATM_1987" localSheetId="23">[15]Global!#REF!</definedName>
    <definedName name="total_costs_ex_fuel_per_ATM_1987" localSheetId="5">[15]Global!#REF!</definedName>
    <definedName name="total_costs_ex_fuel_per_ATM_1987" localSheetId="26">[15]Global!#REF!</definedName>
    <definedName name="total_costs_ex_fuel_per_ATM_1987" localSheetId="9">[15]Global!#REF!</definedName>
    <definedName name="total_costs_ex_fuel_per_ATM_1987" localSheetId="2">[15]Global!#REF!</definedName>
    <definedName name="total_costs_ex_fuel_per_ATM_1987" localSheetId="29">[15]Global!#REF!</definedName>
    <definedName name="total_costs_ex_fuel_per_ATM_1987">[15]Global!#REF!</definedName>
    <definedName name="total_costs_ex_fuel_per_ATM_1988" localSheetId="4">[15]Global!#REF!</definedName>
    <definedName name="total_costs_ex_fuel_per_ATM_1988" localSheetId="16">[15]Global!#REF!</definedName>
    <definedName name="total_costs_ex_fuel_per_ATM_1988" localSheetId="23">[15]Global!#REF!</definedName>
    <definedName name="total_costs_ex_fuel_per_ATM_1988" localSheetId="5">[15]Global!#REF!</definedName>
    <definedName name="total_costs_ex_fuel_per_ATM_1988" localSheetId="26">[15]Global!#REF!</definedName>
    <definedName name="total_costs_ex_fuel_per_ATM_1988" localSheetId="9">[15]Global!#REF!</definedName>
    <definedName name="total_costs_ex_fuel_per_ATM_1988" localSheetId="2">[15]Global!#REF!</definedName>
    <definedName name="total_costs_ex_fuel_per_ATM_1988" localSheetId="29">[15]Global!#REF!</definedName>
    <definedName name="total_costs_ex_fuel_per_ATM_1988">[15]Global!#REF!</definedName>
    <definedName name="total_costs_ex_fuel_per_ATM_1989" localSheetId="4">[15]Global!#REF!</definedName>
    <definedName name="total_costs_ex_fuel_per_ATM_1989" localSheetId="16">[15]Global!#REF!</definedName>
    <definedName name="total_costs_ex_fuel_per_ATM_1989" localSheetId="23">[15]Global!#REF!</definedName>
    <definedName name="total_costs_ex_fuel_per_ATM_1989" localSheetId="5">[15]Global!#REF!</definedName>
    <definedName name="total_costs_ex_fuel_per_ATM_1989" localSheetId="26">[15]Global!#REF!</definedName>
    <definedName name="total_costs_ex_fuel_per_ATM_1989" localSheetId="9">[15]Global!#REF!</definedName>
    <definedName name="total_costs_ex_fuel_per_ATM_1989" localSheetId="2">[15]Global!#REF!</definedName>
    <definedName name="total_costs_ex_fuel_per_ATM_1989" localSheetId="29">[15]Global!#REF!</definedName>
    <definedName name="total_costs_ex_fuel_per_ATM_1989">[15]Global!#REF!</definedName>
    <definedName name="total_costs_ex_fuel_per_ATM_1990" localSheetId="4">[15]Global!#REF!</definedName>
    <definedName name="total_costs_ex_fuel_per_ATM_1990" localSheetId="16">[15]Global!#REF!</definedName>
    <definedName name="total_costs_ex_fuel_per_ATM_1990" localSheetId="23">[15]Global!#REF!</definedName>
    <definedName name="total_costs_ex_fuel_per_ATM_1990" localSheetId="5">[15]Global!#REF!</definedName>
    <definedName name="total_costs_ex_fuel_per_ATM_1990" localSheetId="26">[15]Global!#REF!</definedName>
    <definedName name="total_costs_ex_fuel_per_ATM_1990" localSheetId="9">[15]Global!#REF!</definedName>
    <definedName name="total_costs_ex_fuel_per_ATM_1990" localSheetId="2">[15]Global!#REF!</definedName>
    <definedName name="total_costs_ex_fuel_per_ATM_1990" localSheetId="29">[15]Global!#REF!</definedName>
    <definedName name="total_costs_ex_fuel_per_ATM_1990">[15]Global!#REF!</definedName>
    <definedName name="total_costs_ex_fuel_per_ATM_1991" localSheetId="4">[15]Global!#REF!</definedName>
    <definedName name="total_costs_ex_fuel_per_ATM_1991" localSheetId="16">[15]Global!#REF!</definedName>
    <definedName name="total_costs_ex_fuel_per_ATM_1991" localSheetId="23">[15]Global!#REF!</definedName>
    <definedName name="total_costs_ex_fuel_per_ATM_1991" localSheetId="5">[15]Global!#REF!</definedName>
    <definedName name="total_costs_ex_fuel_per_ATM_1991" localSheetId="26">[15]Global!#REF!</definedName>
    <definedName name="total_costs_ex_fuel_per_ATM_1991" localSheetId="9">[15]Global!#REF!</definedName>
    <definedName name="total_costs_ex_fuel_per_ATM_1991" localSheetId="2">[15]Global!#REF!</definedName>
    <definedName name="total_costs_ex_fuel_per_ATM_1991" localSheetId="29">[15]Global!#REF!</definedName>
    <definedName name="total_costs_ex_fuel_per_ATM_1991">[15]Global!#REF!</definedName>
    <definedName name="total_costs_ex_fuel_per_ATM_1992" localSheetId="4">[15]Global!#REF!</definedName>
    <definedName name="total_costs_ex_fuel_per_ATM_1992" localSheetId="16">[15]Global!#REF!</definedName>
    <definedName name="total_costs_ex_fuel_per_ATM_1992" localSheetId="23">[15]Global!#REF!</definedName>
    <definedName name="total_costs_ex_fuel_per_ATM_1992" localSheetId="5">[15]Global!#REF!</definedName>
    <definedName name="total_costs_ex_fuel_per_ATM_1992" localSheetId="26">[15]Global!#REF!</definedName>
    <definedName name="total_costs_ex_fuel_per_ATM_1992" localSheetId="9">[15]Global!#REF!</definedName>
    <definedName name="total_costs_ex_fuel_per_ATM_1992" localSheetId="2">[15]Global!#REF!</definedName>
    <definedName name="total_costs_ex_fuel_per_ATM_1992" localSheetId="29">[15]Global!#REF!</definedName>
    <definedName name="total_costs_ex_fuel_per_ATM_1992">[15]Global!#REF!</definedName>
    <definedName name="total_costs_ex_fuel_per_ATM_1993" localSheetId="4">[15]Global!#REF!</definedName>
    <definedName name="total_costs_ex_fuel_per_ATM_1993" localSheetId="16">[15]Global!#REF!</definedName>
    <definedName name="total_costs_ex_fuel_per_ATM_1993" localSheetId="23">[15]Global!#REF!</definedName>
    <definedName name="total_costs_ex_fuel_per_ATM_1993" localSheetId="5">[15]Global!#REF!</definedName>
    <definedName name="total_costs_ex_fuel_per_ATM_1993" localSheetId="26">[15]Global!#REF!</definedName>
    <definedName name="total_costs_ex_fuel_per_ATM_1993" localSheetId="9">[15]Global!#REF!</definedName>
    <definedName name="total_costs_ex_fuel_per_ATM_1993" localSheetId="2">[15]Global!#REF!</definedName>
    <definedName name="total_costs_ex_fuel_per_ATM_1993" localSheetId="29">[15]Global!#REF!</definedName>
    <definedName name="total_costs_ex_fuel_per_ATM_1993">[15]Global!#REF!</definedName>
    <definedName name="total_costs_ex_fuel_per_ATM_1994" localSheetId="4">[15]Global!#REF!</definedName>
    <definedName name="total_costs_ex_fuel_per_ATM_1994" localSheetId="16">[15]Global!#REF!</definedName>
    <definedName name="total_costs_ex_fuel_per_ATM_1994" localSheetId="23">[15]Global!#REF!</definedName>
    <definedName name="total_costs_ex_fuel_per_ATM_1994" localSheetId="5">[15]Global!#REF!</definedName>
    <definedName name="total_costs_ex_fuel_per_ATM_1994" localSheetId="26">[15]Global!#REF!</definedName>
    <definedName name="total_costs_ex_fuel_per_ATM_1994" localSheetId="9">[15]Global!#REF!</definedName>
    <definedName name="total_costs_ex_fuel_per_ATM_1994" localSheetId="2">[15]Global!#REF!</definedName>
    <definedName name="total_costs_ex_fuel_per_ATM_1994" localSheetId="29">[15]Global!#REF!</definedName>
    <definedName name="total_costs_ex_fuel_per_ATM_1994">[15]Global!#REF!</definedName>
    <definedName name="total_costs_ex_fuel_per_ATM_1995" localSheetId="4">[15]Global!#REF!</definedName>
    <definedName name="total_costs_ex_fuel_per_ATM_1995" localSheetId="16">[15]Global!#REF!</definedName>
    <definedName name="total_costs_ex_fuel_per_ATM_1995" localSheetId="23">[15]Global!#REF!</definedName>
    <definedName name="total_costs_ex_fuel_per_ATM_1995" localSheetId="5">[15]Global!#REF!</definedName>
    <definedName name="total_costs_ex_fuel_per_ATM_1995" localSheetId="26">[15]Global!#REF!</definedName>
    <definedName name="total_costs_ex_fuel_per_ATM_1995" localSheetId="9">[15]Global!#REF!</definedName>
    <definedName name="total_costs_ex_fuel_per_ATM_1995" localSheetId="2">[15]Global!#REF!</definedName>
    <definedName name="total_costs_ex_fuel_per_ATM_1995" localSheetId="29">[15]Global!#REF!</definedName>
    <definedName name="total_costs_ex_fuel_per_ATM_1995">[15]Global!#REF!</definedName>
    <definedName name="total_costs_ex_fuel_per_ATM_1996" localSheetId="4">[15]Global!#REF!</definedName>
    <definedName name="total_costs_ex_fuel_per_ATM_1996" localSheetId="16">[15]Global!#REF!</definedName>
    <definedName name="total_costs_ex_fuel_per_ATM_1996" localSheetId="23">[15]Global!#REF!</definedName>
    <definedName name="total_costs_ex_fuel_per_ATM_1996" localSheetId="5">[15]Global!#REF!</definedName>
    <definedName name="total_costs_ex_fuel_per_ATM_1996" localSheetId="26">[15]Global!#REF!</definedName>
    <definedName name="total_costs_ex_fuel_per_ATM_1996" localSheetId="9">[15]Global!#REF!</definedName>
    <definedName name="total_costs_ex_fuel_per_ATM_1996" localSheetId="2">[15]Global!#REF!</definedName>
    <definedName name="total_costs_ex_fuel_per_ATM_1996" localSheetId="29">[15]Global!#REF!</definedName>
    <definedName name="total_costs_ex_fuel_per_ATM_1996">[15]Global!#REF!</definedName>
    <definedName name="total_costs_ex_fuel_per_ATM_1997" localSheetId="4">[15]Global!#REF!</definedName>
    <definedName name="total_costs_ex_fuel_per_ATM_1997" localSheetId="16">[15]Global!#REF!</definedName>
    <definedName name="total_costs_ex_fuel_per_ATM_1997" localSheetId="23">[15]Global!#REF!</definedName>
    <definedName name="total_costs_ex_fuel_per_ATM_1997" localSheetId="5">[15]Global!#REF!</definedName>
    <definedName name="total_costs_ex_fuel_per_ATM_1997" localSheetId="26">[15]Global!#REF!</definedName>
    <definedName name="total_costs_ex_fuel_per_ATM_1997" localSheetId="9">[15]Global!#REF!</definedName>
    <definedName name="total_costs_ex_fuel_per_ATM_1997" localSheetId="2">[15]Global!#REF!</definedName>
    <definedName name="total_costs_ex_fuel_per_ATM_1997" localSheetId="29">[15]Global!#REF!</definedName>
    <definedName name="total_costs_ex_fuel_per_ATM_1997">[15]Global!#REF!</definedName>
    <definedName name="total_costs_ex_fuel_per_ATM_1998" localSheetId="4">[15]Global!#REF!</definedName>
    <definedName name="total_costs_ex_fuel_per_ATM_1998" localSheetId="16">[15]Global!#REF!</definedName>
    <definedName name="total_costs_ex_fuel_per_ATM_1998" localSheetId="23">[15]Global!#REF!</definedName>
    <definedName name="total_costs_ex_fuel_per_ATM_1998" localSheetId="5">[15]Global!#REF!</definedName>
    <definedName name="total_costs_ex_fuel_per_ATM_1998" localSheetId="26">[15]Global!#REF!</definedName>
    <definedName name="total_costs_ex_fuel_per_ATM_1998" localSheetId="9">[15]Global!#REF!</definedName>
    <definedName name="total_costs_ex_fuel_per_ATM_1998" localSheetId="2">[15]Global!#REF!</definedName>
    <definedName name="total_costs_ex_fuel_per_ATM_1998" localSheetId="29">[15]Global!#REF!</definedName>
    <definedName name="total_costs_ex_fuel_per_ATM_1998">[15]Global!#REF!</definedName>
    <definedName name="total_costs_ex_fuel_per_ATM_1999" localSheetId="4">[15]Global!#REF!</definedName>
    <definedName name="total_costs_ex_fuel_per_ATM_1999" localSheetId="16">[15]Global!#REF!</definedName>
    <definedName name="total_costs_ex_fuel_per_ATM_1999" localSheetId="23">[15]Global!#REF!</definedName>
    <definedName name="total_costs_ex_fuel_per_ATM_1999" localSheetId="5">[15]Global!#REF!</definedName>
    <definedName name="total_costs_ex_fuel_per_ATM_1999" localSheetId="26">[15]Global!#REF!</definedName>
    <definedName name="total_costs_ex_fuel_per_ATM_1999" localSheetId="9">[15]Global!#REF!</definedName>
    <definedName name="total_costs_ex_fuel_per_ATM_1999" localSheetId="2">[15]Global!#REF!</definedName>
    <definedName name="total_costs_ex_fuel_per_ATM_1999" localSheetId="29">[15]Global!#REF!</definedName>
    <definedName name="total_costs_ex_fuel_per_ATM_1999">[15]Global!#REF!</definedName>
    <definedName name="total_costs_ex_fuel_per_ATM_2000" localSheetId="4">[15]Global!#REF!</definedName>
    <definedName name="total_costs_ex_fuel_per_ATM_2000" localSheetId="16">[15]Global!#REF!</definedName>
    <definedName name="total_costs_ex_fuel_per_ATM_2000" localSheetId="23">[15]Global!#REF!</definedName>
    <definedName name="total_costs_ex_fuel_per_ATM_2000" localSheetId="5">[15]Global!#REF!</definedName>
    <definedName name="total_costs_ex_fuel_per_ATM_2000" localSheetId="26">[15]Global!#REF!</definedName>
    <definedName name="total_costs_ex_fuel_per_ATM_2000" localSheetId="9">[15]Global!#REF!</definedName>
    <definedName name="total_costs_ex_fuel_per_ATM_2000" localSheetId="2">[15]Global!#REF!</definedName>
    <definedName name="total_costs_ex_fuel_per_ATM_2000" localSheetId="29">[15]Global!#REF!</definedName>
    <definedName name="total_costs_ex_fuel_per_ATM_2000">[15]Global!#REF!</definedName>
    <definedName name="total_costs_ex_fuel_per_ATM_2001" localSheetId="4">[15]Global!#REF!</definedName>
    <definedName name="total_costs_ex_fuel_per_ATM_2001" localSheetId="16">[15]Global!#REF!</definedName>
    <definedName name="total_costs_ex_fuel_per_ATM_2001" localSheetId="23">[15]Global!#REF!</definedName>
    <definedName name="total_costs_ex_fuel_per_ATM_2001" localSheetId="5">[15]Global!#REF!</definedName>
    <definedName name="total_costs_ex_fuel_per_ATM_2001" localSheetId="26">[15]Global!#REF!</definedName>
    <definedName name="total_costs_ex_fuel_per_ATM_2001" localSheetId="9">[15]Global!#REF!</definedName>
    <definedName name="total_costs_ex_fuel_per_ATM_2001" localSheetId="2">[15]Global!#REF!</definedName>
    <definedName name="total_costs_ex_fuel_per_ATM_2001" localSheetId="29">[15]Global!#REF!</definedName>
    <definedName name="total_costs_ex_fuel_per_ATM_2001">[15]Global!#REF!</definedName>
    <definedName name="total_costs_ex_fuel_per_ATM_2002" localSheetId="4">[15]Global!#REF!</definedName>
    <definedName name="total_costs_ex_fuel_per_ATM_2002" localSheetId="16">[15]Global!#REF!</definedName>
    <definedName name="total_costs_ex_fuel_per_ATM_2002" localSheetId="23">[15]Global!#REF!</definedName>
    <definedName name="total_costs_ex_fuel_per_ATM_2002" localSheetId="5">[15]Global!#REF!</definedName>
    <definedName name="total_costs_ex_fuel_per_ATM_2002" localSheetId="26">[15]Global!#REF!</definedName>
    <definedName name="total_costs_ex_fuel_per_ATM_2002" localSheetId="9">[15]Global!#REF!</definedName>
    <definedName name="total_costs_ex_fuel_per_ATM_2002" localSheetId="2">[15]Global!#REF!</definedName>
    <definedName name="total_costs_ex_fuel_per_ATM_2002" localSheetId="29">[15]Global!#REF!</definedName>
    <definedName name="total_costs_ex_fuel_per_ATM_2002">[15]Global!#REF!</definedName>
    <definedName name="total_costs_ex_fuel_per_ATM_2003" localSheetId="4">[15]Global!#REF!</definedName>
    <definedName name="total_costs_ex_fuel_per_ATM_2003" localSheetId="16">[15]Global!#REF!</definedName>
    <definedName name="total_costs_ex_fuel_per_ATM_2003" localSheetId="23">[15]Global!#REF!</definedName>
    <definedName name="total_costs_ex_fuel_per_ATM_2003" localSheetId="5">[15]Global!#REF!</definedName>
    <definedName name="total_costs_ex_fuel_per_ATM_2003" localSheetId="26">[15]Global!#REF!</definedName>
    <definedName name="total_costs_ex_fuel_per_ATM_2003" localSheetId="9">[15]Global!#REF!</definedName>
    <definedName name="total_costs_ex_fuel_per_ATM_2003" localSheetId="2">[15]Global!#REF!</definedName>
    <definedName name="total_costs_ex_fuel_per_ATM_2003" localSheetId="29">[15]Global!#REF!</definedName>
    <definedName name="total_costs_ex_fuel_per_ATM_2003">[15]Global!#REF!</definedName>
    <definedName name="total_costs_ex_fuel_per_ATM_2004" localSheetId="4">[15]Global!#REF!</definedName>
    <definedName name="total_costs_ex_fuel_per_ATM_2004" localSheetId="16">[15]Global!#REF!</definedName>
    <definedName name="total_costs_ex_fuel_per_ATM_2004" localSheetId="23">[15]Global!#REF!</definedName>
    <definedName name="total_costs_ex_fuel_per_ATM_2004" localSheetId="5">[15]Global!#REF!</definedName>
    <definedName name="total_costs_ex_fuel_per_ATM_2004" localSheetId="26">[15]Global!#REF!</definedName>
    <definedName name="total_costs_ex_fuel_per_ATM_2004" localSheetId="9">[15]Global!#REF!</definedName>
    <definedName name="total_costs_ex_fuel_per_ATM_2004" localSheetId="2">[15]Global!#REF!</definedName>
    <definedName name="total_costs_ex_fuel_per_ATM_2004" localSheetId="29">[15]Global!#REF!</definedName>
    <definedName name="total_costs_ex_fuel_per_ATM_2004">[15]Global!#REF!</definedName>
    <definedName name="total_costs_ex_fuel_per_ATM_2005" localSheetId="4">[15]Global!#REF!</definedName>
    <definedName name="total_costs_ex_fuel_per_ATM_2005" localSheetId="16">[15]Global!#REF!</definedName>
    <definedName name="total_costs_ex_fuel_per_ATM_2005" localSheetId="23">[15]Global!#REF!</definedName>
    <definedName name="total_costs_ex_fuel_per_ATM_2005" localSheetId="5">[15]Global!#REF!</definedName>
    <definedName name="total_costs_ex_fuel_per_ATM_2005" localSheetId="26">[15]Global!#REF!</definedName>
    <definedName name="total_costs_ex_fuel_per_ATM_2005" localSheetId="9">[15]Global!#REF!</definedName>
    <definedName name="total_costs_ex_fuel_per_ATM_2005" localSheetId="2">[15]Global!#REF!</definedName>
    <definedName name="total_costs_ex_fuel_per_ATM_2005" localSheetId="29">[15]Global!#REF!</definedName>
    <definedName name="total_costs_ex_fuel_per_ATM_2005">[15]Global!#REF!</definedName>
    <definedName name="total_costs_ex_fuel_per_ATM_2006" localSheetId="4">[15]Global!#REF!</definedName>
    <definedName name="total_costs_ex_fuel_per_ATM_2006" localSheetId="16">[15]Global!#REF!</definedName>
    <definedName name="total_costs_ex_fuel_per_ATM_2006" localSheetId="23">[15]Global!#REF!</definedName>
    <definedName name="total_costs_ex_fuel_per_ATM_2006" localSheetId="5">[15]Global!#REF!</definedName>
    <definedName name="total_costs_ex_fuel_per_ATM_2006" localSheetId="26">[15]Global!#REF!</definedName>
    <definedName name="total_costs_ex_fuel_per_ATM_2006" localSheetId="9">[15]Global!#REF!</definedName>
    <definedName name="total_costs_ex_fuel_per_ATM_2006" localSheetId="2">[15]Global!#REF!</definedName>
    <definedName name="total_costs_ex_fuel_per_ATM_2006" localSheetId="29">[15]Global!#REF!</definedName>
    <definedName name="total_costs_ex_fuel_per_ATM_2006">[15]Global!#REF!</definedName>
    <definedName name="total_costs_ex_fuel_per_ATM_2007" localSheetId="4">[15]Global!#REF!</definedName>
    <definedName name="total_costs_ex_fuel_per_ATM_2007" localSheetId="16">[15]Global!#REF!</definedName>
    <definedName name="total_costs_ex_fuel_per_ATM_2007" localSheetId="23">[15]Global!#REF!</definedName>
    <definedName name="total_costs_ex_fuel_per_ATM_2007" localSheetId="5">[15]Global!#REF!</definedName>
    <definedName name="total_costs_ex_fuel_per_ATM_2007" localSheetId="26">[15]Global!#REF!</definedName>
    <definedName name="total_costs_ex_fuel_per_ATM_2007" localSheetId="9">[15]Global!#REF!</definedName>
    <definedName name="total_costs_ex_fuel_per_ATM_2007" localSheetId="2">[15]Global!#REF!</definedName>
    <definedName name="total_costs_ex_fuel_per_ATM_2007" localSheetId="29">[15]Global!#REF!</definedName>
    <definedName name="total_costs_ex_fuel_per_ATM_2007">[15]Global!#REF!</definedName>
    <definedName name="total_costs_ex_fuel_per_ATM_2008" localSheetId="4">[15]Global!#REF!</definedName>
    <definedName name="total_costs_ex_fuel_per_ATM_2008" localSheetId="16">[15]Global!#REF!</definedName>
    <definedName name="total_costs_ex_fuel_per_ATM_2008" localSheetId="23">[15]Global!#REF!</definedName>
    <definedName name="total_costs_ex_fuel_per_ATM_2008" localSheetId="5">[15]Global!#REF!</definedName>
    <definedName name="total_costs_ex_fuel_per_ATM_2008" localSheetId="26">[15]Global!#REF!</definedName>
    <definedName name="total_costs_ex_fuel_per_ATM_2008" localSheetId="9">[15]Global!#REF!</definedName>
    <definedName name="total_costs_ex_fuel_per_ATM_2008" localSheetId="2">[15]Global!#REF!</definedName>
    <definedName name="total_costs_ex_fuel_per_ATM_2008" localSheetId="29">[15]Global!#REF!</definedName>
    <definedName name="total_costs_ex_fuel_per_ATM_2008">[15]Global!#REF!</definedName>
    <definedName name="total_costs_ex_fuel_per_ATM_2009" localSheetId="4">[15]Global!#REF!</definedName>
    <definedName name="total_costs_ex_fuel_per_ATM_2009" localSheetId="16">[15]Global!#REF!</definedName>
    <definedName name="total_costs_ex_fuel_per_ATM_2009" localSheetId="23">[15]Global!#REF!</definedName>
    <definedName name="total_costs_ex_fuel_per_ATM_2009" localSheetId="5">[15]Global!#REF!</definedName>
    <definedName name="total_costs_ex_fuel_per_ATM_2009" localSheetId="26">[15]Global!#REF!</definedName>
    <definedName name="total_costs_ex_fuel_per_ATM_2009" localSheetId="9">[15]Global!#REF!</definedName>
    <definedName name="total_costs_ex_fuel_per_ATM_2009" localSheetId="2">[15]Global!#REF!</definedName>
    <definedName name="total_costs_ex_fuel_per_ATM_2009" localSheetId="29">[15]Global!#REF!</definedName>
    <definedName name="total_costs_ex_fuel_per_ATM_2009">[15]Global!#REF!</definedName>
    <definedName name="total_costs_ex_fuel_per_ATM_2010" localSheetId="4">[15]Global!#REF!</definedName>
    <definedName name="total_costs_ex_fuel_per_ATM_2010" localSheetId="16">[15]Global!#REF!</definedName>
    <definedName name="total_costs_ex_fuel_per_ATM_2010" localSheetId="23">[15]Global!#REF!</definedName>
    <definedName name="total_costs_ex_fuel_per_ATM_2010" localSheetId="5">[15]Global!#REF!</definedName>
    <definedName name="total_costs_ex_fuel_per_ATM_2010" localSheetId="26">[15]Global!#REF!</definedName>
    <definedName name="total_costs_ex_fuel_per_ATM_2010" localSheetId="9">[15]Global!#REF!</definedName>
    <definedName name="total_costs_ex_fuel_per_ATM_2010" localSheetId="2">[15]Global!#REF!</definedName>
    <definedName name="total_costs_ex_fuel_per_ATM_2010" localSheetId="29">[15]Global!#REF!</definedName>
    <definedName name="total_costs_ex_fuel_per_ATM_2010">[15]Global!#REF!</definedName>
    <definedName name="total_costs_ex_fuel_per_ATM_comm" localSheetId="4">[15]Global!#REF!</definedName>
    <definedName name="total_costs_ex_fuel_per_ATM_comm" localSheetId="16">[15]Global!#REF!</definedName>
    <definedName name="total_costs_ex_fuel_per_ATM_comm" localSheetId="23">[15]Global!#REF!</definedName>
    <definedName name="total_costs_ex_fuel_per_ATM_comm" localSheetId="5">[15]Global!#REF!</definedName>
    <definedName name="total_costs_ex_fuel_per_ATM_comm" localSheetId="26">[15]Global!#REF!</definedName>
    <definedName name="total_costs_ex_fuel_per_ATM_comm" localSheetId="9">[15]Global!#REF!</definedName>
    <definedName name="total_costs_ex_fuel_per_ATM_comm" localSheetId="2">[15]Global!#REF!</definedName>
    <definedName name="total_costs_ex_fuel_per_ATM_comm" localSheetId="29">[15]Global!#REF!</definedName>
    <definedName name="total_costs_ex_fuel_per_ATM_comm">[15]Global!#REF!</definedName>
    <definedName name="total_costs_per_ASK_1985" localSheetId="4">[15]Global!#REF!</definedName>
    <definedName name="total_costs_per_ASK_1985" localSheetId="16">[15]Global!#REF!</definedName>
    <definedName name="total_costs_per_ASK_1985" localSheetId="23">[15]Global!#REF!</definedName>
    <definedName name="total_costs_per_ASK_1985" localSheetId="5">[15]Global!#REF!</definedName>
    <definedName name="total_costs_per_ASK_1985" localSheetId="26">[15]Global!#REF!</definedName>
    <definedName name="total_costs_per_ASK_1985" localSheetId="9">[15]Global!#REF!</definedName>
    <definedName name="total_costs_per_ASK_1985" localSheetId="2">[15]Global!#REF!</definedName>
    <definedName name="total_costs_per_ASK_1985" localSheetId="29">[15]Global!#REF!</definedName>
    <definedName name="total_costs_per_ASK_1985">[15]Global!#REF!</definedName>
    <definedName name="total_costs_per_ASK_1986" localSheetId="4">[15]Global!#REF!</definedName>
    <definedName name="total_costs_per_ASK_1986" localSheetId="16">[15]Global!#REF!</definedName>
    <definedName name="total_costs_per_ASK_1986" localSheetId="23">[15]Global!#REF!</definedName>
    <definedName name="total_costs_per_ASK_1986" localSheetId="5">[15]Global!#REF!</definedName>
    <definedName name="total_costs_per_ASK_1986" localSheetId="26">[15]Global!#REF!</definedName>
    <definedName name="total_costs_per_ASK_1986" localSheetId="9">[15]Global!#REF!</definedName>
    <definedName name="total_costs_per_ASK_1986" localSheetId="2">[15]Global!#REF!</definedName>
    <definedName name="total_costs_per_ASK_1986" localSheetId="29">[15]Global!#REF!</definedName>
    <definedName name="total_costs_per_ASK_1986">[15]Global!#REF!</definedName>
    <definedName name="total_costs_per_ASK_1987" localSheetId="4">[15]Global!#REF!</definedName>
    <definedName name="total_costs_per_ASK_1987" localSheetId="16">[15]Global!#REF!</definedName>
    <definedName name="total_costs_per_ASK_1987" localSheetId="23">[15]Global!#REF!</definedName>
    <definedName name="total_costs_per_ASK_1987" localSheetId="5">[15]Global!#REF!</definedName>
    <definedName name="total_costs_per_ASK_1987" localSheetId="26">[15]Global!#REF!</definedName>
    <definedName name="total_costs_per_ASK_1987" localSheetId="9">[15]Global!#REF!</definedName>
    <definedName name="total_costs_per_ASK_1987" localSheetId="2">[15]Global!#REF!</definedName>
    <definedName name="total_costs_per_ASK_1987" localSheetId="29">[15]Global!#REF!</definedName>
    <definedName name="total_costs_per_ASK_1987">[15]Global!#REF!</definedName>
    <definedName name="total_costs_per_ASK_1988" localSheetId="4">[15]Global!#REF!</definedName>
    <definedName name="total_costs_per_ASK_1988" localSheetId="16">[15]Global!#REF!</definedName>
    <definedName name="total_costs_per_ASK_1988" localSheetId="23">[15]Global!#REF!</definedName>
    <definedName name="total_costs_per_ASK_1988" localSheetId="5">[15]Global!#REF!</definedName>
    <definedName name="total_costs_per_ASK_1988" localSheetId="26">[15]Global!#REF!</definedName>
    <definedName name="total_costs_per_ASK_1988" localSheetId="9">[15]Global!#REF!</definedName>
    <definedName name="total_costs_per_ASK_1988" localSheetId="2">[15]Global!#REF!</definedName>
    <definedName name="total_costs_per_ASK_1988" localSheetId="29">[15]Global!#REF!</definedName>
    <definedName name="total_costs_per_ASK_1988">[15]Global!#REF!</definedName>
    <definedName name="total_costs_per_ASK_1989" localSheetId="4">[15]Global!#REF!</definedName>
    <definedName name="total_costs_per_ASK_1989" localSheetId="16">[15]Global!#REF!</definedName>
    <definedName name="total_costs_per_ASK_1989" localSheetId="23">[15]Global!#REF!</definedName>
    <definedName name="total_costs_per_ASK_1989" localSheetId="5">[15]Global!#REF!</definedName>
    <definedName name="total_costs_per_ASK_1989" localSheetId="26">[15]Global!#REF!</definedName>
    <definedName name="total_costs_per_ASK_1989" localSheetId="9">[15]Global!#REF!</definedName>
    <definedName name="total_costs_per_ASK_1989" localSheetId="2">[15]Global!#REF!</definedName>
    <definedName name="total_costs_per_ASK_1989" localSheetId="29">[15]Global!#REF!</definedName>
    <definedName name="total_costs_per_ASK_1989">[15]Global!#REF!</definedName>
    <definedName name="total_costs_per_ASK_1990" localSheetId="4">[15]Global!#REF!</definedName>
    <definedName name="total_costs_per_ASK_1990" localSheetId="16">[15]Global!#REF!</definedName>
    <definedName name="total_costs_per_ASK_1990" localSheetId="23">[15]Global!#REF!</definedName>
    <definedName name="total_costs_per_ASK_1990" localSheetId="5">[15]Global!#REF!</definedName>
    <definedName name="total_costs_per_ASK_1990" localSheetId="26">[15]Global!#REF!</definedName>
    <definedName name="total_costs_per_ASK_1990" localSheetId="9">[15]Global!#REF!</definedName>
    <definedName name="total_costs_per_ASK_1990" localSheetId="2">[15]Global!#REF!</definedName>
    <definedName name="total_costs_per_ASK_1990" localSheetId="29">[15]Global!#REF!</definedName>
    <definedName name="total_costs_per_ASK_1990">[15]Global!#REF!</definedName>
    <definedName name="total_costs_per_ASK_1991" localSheetId="4">[15]Global!#REF!</definedName>
    <definedName name="total_costs_per_ASK_1991" localSheetId="16">[15]Global!#REF!</definedName>
    <definedName name="total_costs_per_ASK_1991" localSheetId="23">[15]Global!#REF!</definedName>
    <definedName name="total_costs_per_ASK_1991" localSheetId="5">[15]Global!#REF!</definedName>
    <definedName name="total_costs_per_ASK_1991" localSheetId="26">[15]Global!#REF!</definedName>
    <definedName name="total_costs_per_ASK_1991" localSheetId="9">[15]Global!#REF!</definedName>
    <definedName name="total_costs_per_ASK_1991" localSheetId="2">[15]Global!#REF!</definedName>
    <definedName name="total_costs_per_ASK_1991" localSheetId="29">[15]Global!#REF!</definedName>
    <definedName name="total_costs_per_ASK_1991">[15]Global!#REF!</definedName>
    <definedName name="total_costs_per_ASK_1992" localSheetId="4">[15]Global!#REF!</definedName>
    <definedName name="total_costs_per_ASK_1992" localSheetId="16">[15]Global!#REF!</definedName>
    <definedName name="total_costs_per_ASK_1992" localSheetId="23">[15]Global!#REF!</definedName>
    <definedName name="total_costs_per_ASK_1992" localSheetId="5">[15]Global!#REF!</definedName>
    <definedName name="total_costs_per_ASK_1992" localSheetId="26">[15]Global!#REF!</definedName>
    <definedName name="total_costs_per_ASK_1992" localSheetId="9">[15]Global!#REF!</definedName>
    <definedName name="total_costs_per_ASK_1992" localSheetId="2">[15]Global!#REF!</definedName>
    <definedName name="total_costs_per_ASK_1992" localSheetId="29">[15]Global!#REF!</definedName>
    <definedName name="total_costs_per_ASK_1992">[15]Global!#REF!</definedName>
    <definedName name="total_costs_per_ASK_1993" localSheetId="4">[15]Global!#REF!</definedName>
    <definedName name="total_costs_per_ASK_1993" localSheetId="16">[15]Global!#REF!</definedName>
    <definedName name="total_costs_per_ASK_1993" localSheetId="23">[15]Global!#REF!</definedName>
    <definedName name="total_costs_per_ASK_1993" localSheetId="5">[15]Global!#REF!</definedName>
    <definedName name="total_costs_per_ASK_1993" localSheetId="26">[15]Global!#REF!</definedName>
    <definedName name="total_costs_per_ASK_1993" localSheetId="9">[15]Global!#REF!</definedName>
    <definedName name="total_costs_per_ASK_1993" localSheetId="2">[15]Global!#REF!</definedName>
    <definedName name="total_costs_per_ASK_1993" localSheetId="29">[15]Global!#REF!</definedName>
    <definedName name="total_costs_per_ASK_1993">[15]Global!#REF!</definedName>
    <definedName name="total_costs_per_ASK_1994" localSheetId="4">[15]Global!#REF!</definedName>
    <definedName name="total_costs_per_ASK_1994" localSheetId="16">[15]Global!#REF!</definedName>
    <definedName name="total_costs_per_ASK_1994" localSheetId="23">[15]Global!#REF!</definedName>
    <definedName name="total_costs_per_ASK_1994" localSheetId="5">[15]Global!#REF!</definedName>
    <definedName name="total_costs_per_ASK_1994" localSheetId="26">[15]Global!#REF!</definedName>
    <definedName name="total_costs_per_ASK_1994" localSheetId="9">[15]Global!#REF!</definedName>
    <definedName name="total_costs_per_ASK_1994" localSheetId="2">[15]Global!#REF!</definedName>
    <definedName name="total_costs_per_ASK_1994" localSheetId="29">[15]Global!#REF!</definedName>
    <definedName name="total_costs_per_ASK_1994">[15]Global!#REF!</definedName>
    <definedName name="total_costs_per_ASK_1995" localSheetId="4">[15]Global!#REF!</definedName>
    <definedName name="total_costs_per_ASK_1995" localSheetId="16">[15]Global!#REF!</definedName>
    <definedName name="total_costs_per_ASK_1995" localSheetId="23">[15]Global!#REF!</definedName>
    <definedName name="total_costs_per_ASK_1995" localSheetId="5">[15]Global!#REF!</definedName>
    <definedName name="total_costs_per_ASK_1995" localSheetId="26">[15]Global!#REF!</definedName>
    <definedName name="total_costs_per_ASK_1995" localSheetId="9">[15]Global!#REF!</definedName>
    <definedName name="total_costs_per_ASK_1995" localSheetId="2">[15]Global!#REF!</definedName>
    <definedName name="total_costs_per_ASK_1995" localSheetId="29">[15]Global!#REF!</definedName>
    <definedName name="total_costs_per_ASK_1995">[15]Global!#REF!</definedName>
    <definedName name="total_costs_per_ASK_1996" localSheetId="4">[15]Global!#REF!</definedName>
    <definedName name="total_costs_per_ASK_1996" localSheetId="16">[15]Global!#REF!</definedName>
    <definedName name="total_costs_per_ASK_1996" localSheetId="23">[15]Global!#REF!</definedName>
    <definedName name="total_costs_per_ASK_1996" localSheetId="5">[15]Global!#REF!</definedName>
    <definedName name="total_costs_per_ASK_1996" localSheetId="26">[15]Global!#REF!</definedName>
    <definedName name="total_costs_per_ASK_1996" localSheetId="9">[15]Global!#REF!</definedName>
    <definedName name="total_costs_per_ASK_1996" localSheetId="2">[15]Global!#REF!</definedName>
    <definedName name="total_costs_per_ASK_1996" localSheetId="29">[15]Global!#REF!</definedName>
    <definedName name="total_costs_per_ASK_1996">[15]Global!#REF!</definedName>
    <definedName name="total_costs_per_ASK_1997" localSheetId="4">[15]Global!#REF!</definedName>
    <definedName name="total_costs_per_ASK_1997" localSheetId="16">[15]Global!#REF!</definedName>
    <definedName name="total_costs_per_ASK_1997" localSheetId="23">[15]Global!#REF!</definedName>
    <definedName name="total_costs_per_ASK_1997" localSheetId="5">[15]Global!#REF!</definedName>
    <definedName name="total_costs_per_ASK_1997" localSheetId="26">[15]Global!#REF!</definedName>
    <definedName name="total_costs_per_ASK_1997" localSheetId="9">[15]Global!#REF!</definedName>
    <definedName name="total_costs_per_ASK_1997" localSheetId="2">[15]Global!#REF!</definedName>
    <definedName name="total_costs_per_ASK_1997" localSheetId="29">[15]Global!#REF!</definedName>
    <definedName name="total_costs_per_ASK_1997">[15]Global!#REF!</definedName>
    <definedName name="total_costs_per_ASK_1998" localSheetId="4">[15]Global!#REF!</definedName>
    <definedName name="total_costs_per_ASK_1998" localSheetId="16">[15]Global!#REF!</definedName>
    <definedName name="total_costs_per_ASK_1998" localSheetId="23">[15]Global!#REF!</definedName>
    <definedName name="total_costs_per_ASK_1998" localSheetId="5">[15]Global!#REF!</definedName>
    <definedName name="total_costs_per_ASK_1998" localSheetId="26">[15]Global!#REF!</definedName>
    <definedName name="total_costs_per_ASK_1998" localSheetId="9">[15]Global!#REF!</definedName>
    <definedName name="total_costs_per_ASK_1998" localSheetId="2">[15]Global!#REF!</definedName>
    <definedName name="total_costs_per_ASK_1998" localSheetId="29">[15]Global!#REF!</definedName>
    <definedName name="total_costs_per_ASK_1998">[15]Global!#REF!</definedName>
    <definedName name="total_costs_per_ASK_1999" localSheetId="4">[15]Global!#REF!</definedName>
    <definedName name="total_costs_per_ASK_1999" localSheetId="16">[15]Global!#REF!</definedName>
    <definedName name="total_costs_per_ASK_1999" localSheetId="23">[15]Global!#REF!</definedName>
    <definedName name="total_costs_per_ASK_1999" localSheetId="5">[15]Global!#REF!</definedName>
    <definedName name="total_costs_per_ASK_1999" localSheetId="26">[15]Global!#REF!</definedName>
    <definedName name="total_costs_per_ASK_1999" localSheetId="9">[15]Global!#REF!</definedName>
    <definedName name="total_costs_per_ASK_1999" localSheetId="2">[15]Global!#REF!</definedName>
    <definedName name="total_costs_per_ASK_1999" localSheetId="29">[15]Global!#REF!</definedName>
    <definedName name="total_costs_per_ASK_1999">[15]Global!#REF!</definedName>
    <definedName name="total_costs_per_ASK_2000" localSheetId="4">[15]Global!#REF!</definedName>
    <definedName name="total_costs_per_ASK_2000" localSheetId="16">[15]Global!#REF!</definedName>
    <definedName name="total_costs_per_ASK_2000" localSheetId="23">[15]Global!#REF!</definedName>
    <definedName name="total_costs_per_ASK_2000" localSheetId="5">[15]Global!#REF!</definedName>
    <definedName name="total_costs_per_ASK_2000" localSheetId="26">[15]Global!#REF!</definedName>
    <definedName name="total_costs_per_ASK_2000" localSheetId="9">[15]Global!#REF!</definedName>
    <definedName name="total_costs_per_ASK_2000" localSheetId="2">[15]Global!#REF!</definedName>
    <definedName name="total_costs_per_ASK_2000" localSheetId="29">[15]Global!#REF!</definedName>
    <definedName name="total_costs_per_ASK_2000">[15]Global!#REF!</definedName>
    <definedName name="total_costs_per_ASK_2001" localSheetId="4">[15]Global!#REF!</definedName>
    <definedName name="total_costs_per_ASK_2001" localSheetId="16">[15]Global!#REF!</definedName>
    <definedName name="total_costs_per_ASK_2001" localSheetId="23">[15]Global!#REF!</definedName>
    <definedName name="total_costs_per_ASK_2001" localSheetId="5">[15]Global!#REF!</definedName>
    <definedName name="total_costs_per_ASK_2001" localSheetId="26">[15]Global!#REF!</definedName>
    <definedName name="total_costs_per_ASK_2001" localSheetId="9">[15]Global!#REF!</definedName>
    <definedName name="total_costs_per_ASK_2001" localSheetId="2">[15]Global!#REF!</definedName>
    <definedName name="total_costs_per_ASK_2001" localSheetId="29">[15]Global!#REF!</definedName>
    <definedName name="total_costs_per_ASK_2001">[15]Global!#REF!</definedName>
    <definedName name="total_costs_per_ASK_2002" localSheetId="4">[15]Global!#REF!</definedName>
    <definedName name="total_costs_per_ASK_2002" localSheetId="16">[15]Global!#REF!</definedName>
    <definedName name="total_costs_per_ASK_2002" localSheetId="23">[15]Global!#REF!</definedName>
    <definedName name="total_costs_per_ASK_2002" localSheetId="5">[15]Global!#REF!</definedName>
    <definedName name="total_costs_per_ASK_2002" localSheetId="26">[15]Global!#REF!</definedName>
    <definedName name="total_costs_per_ASK_2002" localSheetId="9">[15]Global!#REF!</definedName>
    <definedName name="total_costs_per_ASK_2002" localSheetId="2">[15]Global!#REF!</definedName>
    <definedName name="total_costs_per_ASK_2002" localSheetId="29">[15]Global!#REF!</definedName>
    <definedName name="total_costs_per_ASK_2002">[15]Global!#REF!</definedName>
    <definedName name="total_costs_per_ASK_2003" localSheetId="4">[15]Global!#REF!</definedName>
    <definedName name="total_costs_per_ASK_2003" localSheetId="16">[15]Global!#REF!</definedName>
    <definedName name="total_costs_per_ASK_2003" localSheetId="23">[15]Global!#REF!</definedName>
    <definedName name="total_costs_per_ASK_2003" localSheetId="5">[15]Global!#REF!</definedName>
    <definedName name="total_costs_per_ASK_2003" localSheetId="26">[15]Global!#REF!</definedName>
    <definedName name="total_costs_per_ASK_2003" localSheetId="9">[15]Global!#REF!</definedName>
    <definedName name="total_costs_per_ASK_2003" localSheetId="2">[15]Global!#REF!</definedName>
    <definedName name="total_costs_per_ASK_2003" localSheetId="29">[15]Global!#REF!</definedName>
    <definedName name="total_costs_per_ASK_2003">[15]Global!#REF!</definedName>
    <definedName name="total_costs_per_ASK_2004" localSheetId="4">[15]Global!#REF!</definedName>
    <definedName name="total_costs_per_ASK_2004" localSheetId="16">[15]Global!#REF!</definedName>
    <definedName name="total_costs_per_ASK_2004" localSheetId="23">[15]Global!#REF!</definedName>
    <definedName name="total_costs_per_ASK_2004" localSheetId="5">[15]Global!#REF!</definedName>
    <definedName name="total_costs_per_ASK_2004" localSheetId="26">[15]Global!#REF!</definedName>
    <definedName name="total_costs_per_ASK_2004" localSheetId="9">[15]Global!#REF!</definedName>
    <definedName name="total_costs_per_ASK_2004" localSheetId="2">[15]Global!#REF!</definedName>
    <definedName name="total_costs_per_ASK_2004" localSheetId="29">[15]Global!#REF!</definedName>
    <definedName name="total_costs_per_ASK_2004">[15]Global!#REF!</definedName>
    <definedName name="total_costs_per_ASK_2005" localSheetId="4">[15]Global!#REF!</definedName>
    <definedName name="total_costs_per_ASK_2005" localSheetId="16">[15]Global!#REF!</definedName>
    <definedName name="total_costs_per_ASK_2005" localSheetId="23">[15]Global!#REF!</definedName>
    <definedName name="total_costs_per_ASK_2005" localSheetId="5">[15]Global!#REF!</definedName>
    <definedName name="total_costs_per_ASK_2005" localSheetId="26">[15]Global!#REF!</definedName>
    <definedName name="total_costs_per_ASK_2005" localSheetId="9">[15]Global!#REF!</definedName>
    <definedName name="total_costs_per_ASK_2005" localSheetId="2">[15]Global!#REF!</definedName>
    <definedName name="total_costs_per_ASK_2005" localSheetId="29">[15]Global!#REF!</definedName>
    <definedName name="total_costs_per_ASK_2005">[15]Global!#REF!</definedName>
    <definedName name="total_costs_per_ASK_2006" localSheetId="4">[15]Global!#REF!</definedName>
    <definedName name="total_costs_per_ASK_2006" localSheetId="16">[15]Global!#REF!</definedName>
    <definedName name="total_costs_per_ASK_2006" localSheetId="23">[15]Global!#REF!</definedName>
    <definedName name="total_costs_per_ASK_2006" localSheetId="5">[15]Global!#REF!</definedName>
    <definedName name="total_costs_per_ASK_2006" localSheetId="26">[15]Global!#REF!</definedName>
    <definedName name="total_costs_per_ASK_2006" localSheetId="9">[15]Global!#REF!</definedName>
    <definedName name="total_costs_per_ASK_2006" localSheetId="2">[15]Global!#REF!</definedName>
    <definedName name="total_costs_per_ASK_2006" localSheetId="29">[15]Global!#REF!</definedName>
    <definedName name="total_costs_per_ASK_2006">[15]Global!#REF!</definedName>
    <definedName name="total_costs_per_ASK_2007" localSheetId="4">[15]Global!#REF!</definedName>
    <definedName name="total_costs_per_ASK_2007" localSheetId="16">[15]Global!#REF!</definedName>
    <definedName name="total_costs_per_ASK_2007" localSheetId="23">[15]Global!#REF!</definedName>
    <definedName name="total_costs_per_ASK_2007" localSheetId="5">[15]Global!#REF!</definedName>
    <definedName name="total_costs_per_ASK_2007" localSheetId="26">[15]Global!#REF!</definedName>
    <definedName name="total_costs_per_ASK_2007" localSheetId="9">[15]Global!#REF!</definedName>
    <definedName name="total_costs_per_ASK_2007" localSheetId="2">[15]Global!#REF!</definedName>
    <definedName name="total_costs_per_ASK_2007" localSheetId="29">[15]Global!#REF!</definedName>
    <definedName name="total_costs_per_ASK_2007">[15]Global!#REF!</definedName>
    <definedName name="total_costs_per_ASK_2008" localSheetId="4">[15]Global!#REF!</definedName>
    <definedName name="total_costs_per_ASK_2008" localSheetId="16">[15]Global!#REF!</definedName>
    <definedName name="total_costs_per_ASK_2008" localSheetId="23">[15]Global!#REF!</definedName>
    <definedName name="total_costs_per_ASK_2008" localSheetId="5">[15]Global!#REF!</definedName>
    <definedName name="total_costs_per_ASK_2008" localSheetId="26">[15]Global!#REF!</definedName>
    <definedName name="total_costs_per_ASK_2008" localSheetId="9">[15]Global!#REF!</definedName>
    <definedName name="total_costs_per_ASK_2008" localSheetId="2">[15]Global!#REF!</definedName>
    <definedName name="total_costs_per_ASK_2008" localSheetId="29">[15]Global!#REF!</definedName>
    <definedName name="total_costs_per_ASK_2008">[15]Global!#REF!</definedName>
    <definedName name="total_costs_per_ASK_2009" localSheetId="4">[15]Global!#REF!</definedName>
    <definedName name="total_costs_per_ASK_2009" localSheetId="16">[15]Global!#REF!</definedName>
    <definedName name="total_costs_per_ASK_2009" localSheetId="23">[15]Global!#REF!</definedName>
    <definedName name="total_costs_per_ASK_2009" localSheetId="5">[15]Global!#REF!</definedName>
    <definedName name="total_costs_per_ASK_2009" localSheetId="26">[15]Global!#REF!</definedName>
    <definedName name="total_costs_per_ASK_2009" localSheetId="9">[15]Global!#REF!</definedName>
    <definedName name="total_costs_per_ASK_2009" localSheetId="2">[15]Global!#REF!</definedName>
    <definedName name="total_costs_per_ASK_2009" localSheetId="29">[15]Global!#REF!</definedName>
    <definedName name="total_costs_per_ASK_2009">[15]Global!#REF!</definedName>
    <definedName name="total_costs_per_ASK_2010" localSheetId="4">[15]Global!#REF!</definedName>
    <definedName name="total_costs_per_ASK_2010" localSheetId="16">[15]Global!#REF!</definedName>
    <definedName name="total_costs_per_ASK_2010" localSheetId="23">[15]Global!#REF!</definedName>
    <definedName name="total_costs_per_ASK_2010" localSheetId="5">[15]Global!#REF!</definedName>
    <definedName name="total_costs_per_ASK_2010" localSheetId="26">[15]Global!#REF!</definedName>
    <definedName name="total_costs_per_ASK_2010" localSheetId="9">[15]Global!#REF!</definedName>
    <definedName name="total_costs_per_ASK_2010" localSheetId="2">[15]Global!#REF!</definedName>
    <definedName name="total_costs_per_ASK_2010" localSheetId="29">[15]Global!#REF!</definedName>
    <definedName name="total_costs_per_ASK_2010">[15]Global!#REF!</definedName>
    <definedName name="total_costs_per_ASK_comm" localSheetId="4">[15]Global!#REF!</definedName>
    <definedName name="total_costs_per_ASK_comm" localSheetId="16">[15]Global!#REF!</definedName>
    <definedName name="total_costs_per_ASK_comm" localSheetId="23">[15]Global!#REF!</definedName>
    <definedName name="total_costs_per_ASK_comm" localSheetId="5">[15]Global!#REF!</definedName>
    <definedName name="total_costs_per_ASK_comm" localSheetId="26">[15]Global!#REF!</definedName>
    <definedName name="total_costs_per_ASK_comm" localSheetId="9">[15]Global!#REF!</definedName>
    <definedName name="total_costs_per_ASK_comm" localSheetId="2">[15]Global!#REF!</definedName>
    <definedName name="total_costs_per_ASK_comm" localSheetId="29">[15]Global!#REF!</definedName>
    <definedName name="total_costs_per_ASK_comm">[15]Global!#REF!</definedName>
    <definedName name="total_costs_per_ASM_1985" localSheetId="4">[15]Global!#REF!</definedName>
    <definedName name="total_costs_per_ASM_1985" localSheetId="16">[15]Global!#REF!</definedName>
    <definedName name="total_costs_per_ASM_1985" localSheetId="23">[15]Global!#REF!</definedName>
    <definedName name="total_costs_per_ASM_1985" localSheetId="5">[15]Global!#REF!</definedName>
    <definedName name="total_costs_per_ASM_1985" localSheetId="26">[15]Global!#REF!</definedName>
    <definedName name="total_costs_per_ASM_1985" localSheetId="9">[15]Global!#REF!</definedName>
    <definedName name="total_costs_per_ASM_1985" localSheetId="2">[15]Global!#REF!</definedName>
    <definedName name="total_costs_per_ASM_1985" localSheetId="29">[15]Global!#REF!</definedName>
    <definedName name="total_costs_per_ASM_1985">[15]Global!#REF!</definedName>
    <definedName name="total_costs_per_ASM_1986" localSheetId="4">[15]Global!#REF!</definedName>
    <definedName name="total_costs_per_ASM_1986" localSheetId="16">[15]Global!#REF!</definedName>
    <definedName name="total_costs_per_ASM_1986" localSheetId="23">[15]Global!#REF!</definedName>
    <definedName name="total_costs_per_ASM_1986" localSheetId="5">[15]Global!#REF!</definedName>
    <definedName name="total_costs_per_ASM_1986" localSheetId="26">[15]Global!#REF!</definedName>
    <definedName name="total_costs_per_ASM_1986" localSheetId="9">[15]Global!#REF!</definedName>
    <definedName name="total_costs_per_ASM_1986" localSheetId="2">[15]Global!#REF!</definedName>
    <definedName name="total_costs_per_ASM_1986" localSheetId="29">[15]Global!#REF!</definedName>
    <definedName name="total_costs_per_ASM_1986">[15]Global!#REF!</definedName>
    <definedName name="total_costs_per_ASM_1987" localSheetId="4">[15]Global!#REF!</definedName>
    <definedName name="total_costs_per_ASM_1987" localSheetId="16">[15]Global!#REF!</definedName>
    <definedName name="total_costs_per_ASM_1987" localSheetId="23">[15]Global!#REF!</definedName>
    <definedName name="total_costs_per_ASM_1987" localSheetId="5">[15]Global!#REF!</definedName>
    <definedName name="total_costs_per_ASM_1987" localSheetId="26">[15]Global!#REF!</definedName>
    <definedName name="total_costs_per_ASM_1987" localSheetId="9">[15]Global!#REF!</definedName>
    <definedName name="total_costs_per_ASM_1987" localSheetId="2">[15]Global!#REF!</definedName>
    <definedName name="total_costs_per_ASM_1987" localSheetId="29">[15]Global!#REF!</definedName>
    <definedName name="total_costs_per_ASM_1987">[15]Global!#REF!</definedName>
    <definedName name="total_costs_per_ASM_1988" localSheetId="4">[15]Global!#REF!</definedName>
    <definedName name="total_costs_per_ASM_1988" localSheetId="16">[15]Global!#REF!</definedName>
    <definedName name="total_costs_per_ASM_1988" localSheetId="23">[15]Global!#REF!</definedName>
    <definedName name="total_costs_per_ASM_1988" localSheetId="5">[15]Global!#REF!</definedName>
    <definedName name="total_costs_per_ASM_1988" localSheetId="26">[15]Global!#REF!</definedName>
    <definedName name="total_costs_per_ASM_1988" localSheetId="9">[15]Global!#REF!</definedName>
    <definedName name="total_costs_per_ASM_1988" localSheetId="2">[15]Global!#REF!</definedName>
    <definedName name="total_costs_per_ASM_1988" localSheetId="29">[15]Global!#REF!</definedName>
    <definedName name="total_costs_per_ASM_1988">[15]Global!#REF!</definedName>
    <definedName name="total_costs_per_ASM_1989" localSheetId="4">[15]Global!#REF!</definedName>
    <definedName name="total_costs_per_ASM_1989" localSheetId="16">[15]Global!#REF!</definedName>
    <definedName name="total_costs_per_ASM_1989" localSheetId="23">[15]Global!#REF!</definedName>
    <definedName name="total_costs_per_ASM_1989" localSheetId="5">[15]Global!#REF!</definedName>
    <definedName name="total_costs_per_ASM_1989" localSheetId="26">[15]Global!#REF!</definedName>
    <definedName name="total_costs_per_ASM_1989" localSheetId="9">[15]Global!#REF!</definedName>
    <definedName name="total_costs_per_ASM_1989" localSheetId="2">[15]Global!#REF!</definedName>
    <definedName name="total_costs_per_ASM_1989" localSheetId="29">[15]Global!#REF!</definedName>
    <definedName name="total_costs_per_ASM_1989">[15]Global!#REF!</definedName>
    <definedName name="total_costs_per_ASM_1990" localSheetId="4">[15]Global!#REF!</definedName>
    <definedName name="total_costs_per_ASM_1990" localSheetId="16">[15]Global!#REF!</definedName>
    <definedName name="total_costs_per_ASM_1990" localSheetId="23">[15]Global!#REF!</definedName>
    <definedName name="total_costs_per_ASM_1990" localSheetId="5">[15]Global!#REF!</definedName>
    <definedName name="total_costs_per_ASM_1990" localSheetId="26">[15]Global!#REF!</definedName>
    <definedName name="total_costs_per_ASM_1990" localSheetId="9">[15]Global!#REF!</definedName>
    <definedName name="total_costs_per_ASM_1990" localSheetId="2">[15]Global!#REF!</definedName>
    <definedName name="total_costs_per_ASM_1990" localSheetId="29">[15]Global!#REF!</definedName>
    <definedName name="total_costs_per_ASM_1990">[15]Global!#REF!</definedName>
    <definedName name="total_costs_per_ASM_1991" localSheetId="4">[15]Global!#REF!</definedName>
    <definedName name="total_costs_per_ASM_1991" localSheetId="16">[15]Global!#REF!</definedName>
    <definedName name="total_costs_per_ASM_1991" localSheetId="23">[15]Global!#REF!</definedName>
    <definedName name="total_costs_per_ASM_1991" localSheetId="5">[15]Global!#REF!</definedName>
    <definedName name="total_costs_per_ASM_1991" localSheetId="26">[15]Global!#REF!</definedName>
    <definedName name="total_costs_per_ASM_1991" localSheetId="9">[15]Global!#REF!</definedName>
    <definedName name="total_costs_per_ASM_1991" localSheetId="2">[15]Global!#REF!</definedName>
    <definedName name="total_costs_per_ASM_1991" localSheetId="29">[15]Global!#REF!</definedName>
    <definedName name="total_costs_per_ASM_1991">[15]Global!#REF!</definedName>
    <definedName name="total_costs_per_ASM_1992" localSheetId="4">[15]Global!#REF!</definedName>
    <definedName name="total_costs_per_ASM_1992" localSheetId="16">[15]Global!#REF!</definedName>
    <definedName name="total_costs_per_ASM_1992" localSheetId="23">[15]Global!#REF!</definedName>
    <definedName name="total_costs_per_ASM_1992" localSheetId="5">[15]Global!#REF!</definedName>
    <definedName name="total_costs_per_ASM_1992" localSheetId="26">[15]Global!#REF!</definedName>
    <definedName name="total_costs_per_ASM_1992" localSheetId="9">[15]Global!#REF!</definedName>
    <definedName name="total_costs_per_ASM_1992" localSheetId="2">[15]Global!#REF!</definedName>
    <definedName name="total_costs_per_ASM_1992" localSheetId="29">[15]Global!#REF!</definedName>
    <definedName name="total_costs_per_ASM_1992">[15]Global!#REF!</definedName>
    <definedName name="total_costs_per_ASM_1993" localSheetId="4">[15]Global!#REF!</definedName>
    <definedName name="total_costs_per_ASM_1993" localSheetId="16">[15]Global!#REF!</definedName>
    <definedName name="total_costs_per_ASM_1993" localSheetId="23">[15]Global!#REF!</definedName>
    <definedName name="total_costs_per_ASM_1993" localSheetId="5">[15]Global!#REF!</definedName>
    <definedName name="total_costs_per_ASM_1993" localSheetId="26">[15]Global!#REF!</definedName>
    <definedName name="total_costs_per_ASM_1993" localSheetId="9">[15]Global!#REF!</definedName>
    <definedName name="total_costs_per_ASM_1993" localSheetId="2">[15]Global!#REF!</definedName>
    <definedName name="total_costs_per_ASM_1993" localSheetId="29">[15]Global!#REF!</definedName>
    <definedName name="total_costs_per_ASM_1993">[15]Global!#REF!</definedName>
    <definedName name="total_costs_per_ASM_1994" localSheetId="4">[15]Global!#REF!</definedName>
    <definedName name="total_costs_per_ASM_1994" localSheetId="16">[15]Global!#REF!</definedName>
    <definedName name="total_costs_per_ASM_1994" localSheetId="23">[15]Global!#REF!</definedName>
    <definedName name="total_costs_per_ASM_1994" localSheetId="5">[15]Global!#REF!</definedName>
    <definedName name="total_costs_per_ASM_1994" localSheetId="26">[15]Global!#REF!</definedName>
    <definedName name="total_costs_per_ASM_1994" localSheetId="9">[15]Global!#REF!</definedName>
    <definedName name="total_costs_per_ASM_1994" localSheetId="2">[15]Global!#REF!</definedName>
    <definedName name="total_costs_per_ASM_1994" localSheetId="29">[15]Global!#REF!</definedName>
    <definedName name="total_costs_per_ASM_1994">[15]Global!#REF!</definedName>
    <definedName name="total_costs_per_ASM_1995" localSheetId="4">[15]Global!#REF!</definedName>
    <definedName name="total_costs_per_ASM_1995" localSheetId="16">[15]Global!#REF!</definedName>
    <definedName name="total_costs_per_ASM_1995" localSheetId="23">[15]Global!#REF!</definedName>
    <definedName name="total_costs_per_ASM_1995" localSheetId="5">[15]Global!#REF!</definedName>
    <definedName name="total_costs_per_ASM_1995" localSheetId="26">[15]Global!#REF!</definedName>
    <definedName name="total_costs_per_ASM_1995" localSheetId="9">[15]Global!#REF!</definedName>
    <definedName name="total_costs_per_ASM_1995" localSheetId="2">[15]Global!#REF!</definedName>
    <definedName name="total_costs_per_ASM_1995" localSheetId="29">[15]Global!#REF!</definedName>
    <definedName name="total_costs_per_ASM_1995">[15]Global!#REF!</definedName>
    <definedName name="total_costs_per_ASM_1996" localSheetId="4">[15]Global!#REF!</definedName>
    <definedName name="total_costs_per_ASM_1996" localSheetId="16">[15]Global!#REF!</definedName>
    <definedName name="total_costs_per_ASM_1996" localSheetId="23">[15]Global!#REF!</definedName>
    <definedName name="total_costs_per_ASM_1996" localSheetId="5">[15]Global!#REF!</definedName>
    <definedName name="total_costs_per_ASM_1996" localSheetId="26">[15]Global!#REF!</definedName>
    <definedName name="total_costs_per_ASM_1996" localSheetId="9">[15]Global!#REF!</definedName>
    <definedName name="total_costs_per_ASM_1996" localSheetId="2">[15]Global!#REF!</definedName>
    <definedName name="total_costs_per_ASM_1996" localSheetId="29">[15]Global!#REF!</definedName>
    <definedName name="total_costs_per_ASM_1996">[15]Global!#REF!</definedName>
    <definedName name="total_costs_per_ASM_1997" localSheetId="4">[15]Global!#REF!</definedName>
    <definedName name="total_costs_per_ASM_1997" localSheetId="16">[15]Global!#REF!</definedName>
    <definedName name="total_costs_per_ASM_1997" localSheetId="23">[15]Global!#REF!</definedName>
    <definedName name="total_costs_per_ASM_1997" localSheetId="5">[15]Global!#REF!</definedName>
    <definedName name="total_costs_per_ASM_1997" localSheetId="26">[15]Global!#REF!</definedName>
    <definedName name="total_costs_per_ASM_1997" localSheetId="9">[15]Global!#REF!</definedName>
    <definedName name="total_costs_per_ASM_1997" localSheetId="2">[15]Global!#REF!</definedName>
    <definedName name="total_costs_per_ASM_1997" localSheetId="29">[15]Global!#REF!</definedName>
    <definedName name="total_costs_per_ASM_1997">[15]Global!#REF!</definedName>
    <definedName name="total_costs_per_ASM_1998" localSheetId="4">[15]Global!#REF!</definedName>
    <definedName name="total_costs_per_ASM_1998" localSheetId="16">[15]Global!#REF!</definedName>
    <definedName name="total_costs_per_ASM_1998" localSheetId="23">[15]Global!#REF!</definedName>
    <definedName name="total_costs_per_ASM_1998" localSheetId="5">[15]Global!#REF!</definedName>
    <definedName name="total_costs_per_ASM_1998" localSheetId="26">[15]Global!#REF!</definedName>
    <definedName name="total_costs_per_ASM_1998" localSheetId="9">[15]Global!#REF!</definedName>
    <definedName name="total_costs_per_ASM_1998" localSheetId="2">[15]Global!#REF!</definedName>
    <definedName name="total_costs_per_ASM_1998" localSheetId="29">[15]Global!#REF!</definedName>
    <definedName name="total_costs_per_ASM_1998">[15]Global!#REF!</definedName>
    <definedName name="total_costs_per_ASM_1999" localSheetId="4">[15]Global!#REF!</definedName>
    <definedName name="total_costs_per_ASM_1999" localSheetId="16">[15]Global!#REF!</definedName>
    <definedName name="total_costs_per_ASM_1999" localSheetId="23">[15]Global!#REF!</definedName>
    <definedName name="total_costs_per_ASM_1999" localSheetId="5">[15]Global!#REF!</definedName>
    <definedName name="total_costs_per_ASM_1999" localSheetId="26">[15]Global!#REF!</definedName>
    <definedName name="total_costs_per_ASM_1999" localSheetId="9">[15]Global!#REF!</definedName>
    <definedName name="total_costs_per_ASM_1999" localSheetId="2">[15]Global!#REF!</definedName>
    <definedName name="total_costs_per_ASM_1999" localSheetId="29">[15]Global!#REF!</definedName>
    <definedName name="total_costs_per_ASM_1999">[15]Global!#REF!</definedName>
    <definedName name="total_costs_per_ASM_2000" localSheetId="4">[15]Global!#REF!</definedName>
    <definedName name="total_costs_per_ASM_2000" localSheetId="16">[15]Global!#REF!</definedName>
    <definedName name="total_costs_per_ASM_2000" localSheetId="23">[15]Global!#REF!</definedName>
    <definedName name="total_costs_per_ASM_2000" localSheetId="5">[15]Global!#REF!</definedName>
    <definedName name="total_costs_per_ASM_2000" localSheetId="26">[15]Global!#REF!</definedName>
    <definedName name="total_costs_per_ASM_2000" localSheetId="9">[15]Global!#REF!</definedName>
    <definedName name="total_costs_per_ASM_2000" localSheetId="2">[15]Global!#REF!</definedName>
    <definedName name="total_costs_per_ASM_2000" localSheetId="29">[15]Global!#REF!</definedName>
    <definedName name="total_costs_per_ASM_2000">[15]Global!#REF!</definedName>
    <definedName name="total_costs_per_ASM_2001" localSheetId="4">[15]Global!#REF!</definedName>
    <definedName name="total_costs_per_ASM_2001" localSheetId="16">[15]Global!#REF!</definedName>
    <definedName name="total_costs_per_ASM_2001" localSheetId="23">[15]Global!#REF!</definedName>
    <definedName name="total_costs_per_ASM_2001" localSheetId="5">[15]Global!#REF!</definedName>
    <definedName name="total_costs_per_ASM_2001" localSheetId="26">[15]Global!#REF!</definedName>
    <definedName name="total_costs_per_ASM_2001" localSheetId="9">[15]Global!#REF!</definedName>
    <definedName name="total_costs_per_ASM_2001" localSheetId="2">[15]Global!#REF!</definedName>
    <definedName name="total_costs_per_ASM_2001" localSheetId="29">[15]Global!#REF!</definedName>
    <definedName name="total_costs_per_ASM_2001">[15]Global!#REF!</definedName>
    <definedName name="total_costs_per_ASM_2002" localSheetId="4">[15]Global!#REF!</definedName>
    <definedName name="total_costs_per_ASM_2002" localSheetId="16">[15]Global!#REF!</definedName>
    <definedName name="total_costs_per_ASM_2002" localSheetId="23">[15]Global!#REF!</definedName>
    <definedName name="total_costs_per_ASM_2002" localSheetId="5">[15]Global!#REF!</definedName>
    <definedName name="total_costs_per_ASM_2002" localSheetId="26">[15]Global!#REF!</definedName>
    <definedName name="total_costs_per_ASM_2002" localSheetId="9">[15]Global!#REF!</definedName>
    <definedName name="total_costs_per_ASM_2002" localSheetId="2">[15]Global!#REF!</definedName>
    <definedName name="total_costs_per_ASM_2002" localSheetId="29">[15]Global!#REF!</definedName>
    <definedName name="total_costs_per_ASM_2002">[15]Global!#REF!</definedName>
    <definedName name="total_costs_per_ASM_2003" localSheetId="4">[15]Global!#REF!</definedName>
    <definedName name="total_costs_per_ASM_2003" localSheetId="16">[15]Global!#REF!</definedName>
    <definedName name="total_costs_per_ASM_2003" localSheetId="23">[15]Global!#REF!</definedName>
    <definedName name="total_costs_per_ASM_2003" localSheetId="5">[15]Global!#REF!</definedName>
    <definedName name="total_costs_per_ASM_2003" localSheetId="26">[15]Global!#REF!</definedName>
    <definedName name="total_costs_per_ASM_2003" localSheetId="9">[15]Global!#REF!</definedName>
    <definedName name="total_costs_per_ASM_2003" localSheetId="2">[15]Global!#REF!</definedName>
    <definedName name="total_costs_per_ASM_2003" localSheetId="29">[15]Global!#REF!</definedName>
    <definedName name="total_costs_per_ASM_2003">[15]Global!#REF!</definedName>
    <definedName name="total_costs_per_ASM_2004" localSheetId="4">[15]Global!#REF!</definedName>
    <definedName name="total_costs_per_ASM_2004" localSheetId="16">[15]Global!#REF!</definedName>
    <definedName name="total_costs_per_ASM_2004" localSheetId="23">[15]Global!#REF!</definedName>
    <definedName name="total_costs_per_ASM_2004" localSheetId="5">[15]Global!#REF!</definedName>
    <definedName name="total_costs_per_ASM_2004" localSheetId="26">[15]Global!#REF!</definedName>
    <definedName name="total_costs_per_ASM_2004" localSheetId="9">[15]Global!#REF!</definedName>
    <definedName name="total_costs_per_ASM_2004" localSheetId="2">[15]Global!#REF!</definedName>
    <definedName name="total_costs_per_ASM_2004" localSheetId="29">[15]Global!#REF!</definedName>
    <definedName name="total_costs_per_ASM_2004">[15]Global!#REF!</definedName>
    <definedName name="total_costs_per_ASM_2005" localSheetId="4">[15]Global!#REF!</definedName>
    <definedName name="total_costs_per_ASM_2005" localSheetId="16">[15]Global!#REF!</definedName>
    <definedName name="total_costs_per_ASM_2005" localSheetId="23">[15]Global!#REF!</definedName>
    <definedName name="total_costs_per_ASM_2005" localSheetId="5">[15]Global!#REF!</definedName>
    <definedName name="total_costs_per_ASM_2005" localSheetId="26">[15]Global!#REF!</definedName>
    <definedName name="total_costs_per_ASM_2005" localSheetId="9">[15]Global!#REF!</definedName>
    <definedName name="total_costs_per_ASM_2005" localSheetId="2">[15]Global!#REF!</definedName>
    <definedName name="total_costs_per_ASM_2005" localSheetId="29">[15]Global!#REF!</definedName>
    <definedName name="total_costs_per_ASM_2005">[15]Global!#REF!</definedName>
    <definedName name="total_costs_per_ASM_2006" localSheetId="4">[15]Global!#REF!</definedName>
    <definedName name="total_costs_per_ASM_2006" localSheetId="16">[15]Global!#REF!</definedName>
    <definedName name="total_costs_per_ASM_2006" localSheetId="23">[15]Global!#REF!</definedName>
    <definedName name="total_costs_per_ASM_2006" localSheetId="5">[15]Global!#REF!</definedName>
    <definedName name="total_costs_per_ASM_2006" localSheetId="26">[15]Global!#REF!</definedName>
    <definedName name="total_costs_per_ASM_2006" localSheetId="9">[15]Global!#REF!</definedName>
    <definedName name="total_costs_per_ASM_2006" localSheetId="2">[15]Global!#REF!</definedName>
    <definedName name="total_costs_per_ASM_2006" localSheetId="29">[15]Global!#REF!</definedName>
    <definedName name="total_costs_per_ASM_2006">[15]Global!#REF!</definedName>
    <definedName name="total_costs_per_ASM_2007" localSheetId="4">[15]Global!#REF!</definedName>
    <definedName name="total_costs_per_ASM_2007" localSheetId="16">[15]Global!#REF!</definedName>
    <definedName name="total_costs_per_ASM_2007" localSheetId="23">[15]Global!#REF!</definedName>
    <definedName name="total_costs_per_ASM_2007" localSheetId="5">[15]Global!#REF!</definedName>
    <definedName name="total_costs_per_ASM_2007" localSheetId="26">[15]Global!#REF!</definedName>
    <definedName name="total_costs_per_ASM_2007" localSheetId="9">[15]Global!#REF!</definedName>
    <definedName name="total_costs_per_ASM_2007" localSheetId="2">[15]Global!#REF!</definedName>
    <definedName name="total_costs_per_ASM_2007" localSheetId="29">[15]Global!#REF!</definedName>
    <definedName name="total_costs_per_ASM_2007">[15]Global!#REF!</definedName>
    <definedName name="total_costs_per_ASM_2008" localSheetId="4">[15]Global!#REF!</definedName>
    <definedName name="total_costs_per_ASM_2008" localSheetId="16">[15]Global!#REF!</definedName>
    <definedName name="total_costs_per_ASM_2008" localSheetId="23">[15]Global!#REF!</definedName>
    <definedName name="total_costs_per_ASM_2008" localSheetId="5">[15]Global!#REF!</definedName>
    <definedName name="total_costs_per_ASM_2008" localSheetId="26">[15]Global!#REF!</definedName>
    <definedName name="total_costs_per_ASM_2008" localSheetId="9">[15]Global!#REF!</definedName>
    <definedName name="total_costs_per_ASM_2008" localSheetId="2">[15]Global!#REF!</definedName>
    <definedName name="total_costs_per_ASM_2008" localSheetId="29">[15]Global!#REF!</definedName>
    <definedName name="total_costs_per_ASM_2008">[15]Global!#REF!</definedName>
    <definedName name="total_costs_per_ASM_2009" localSheetId="4">[15]Global!#REF!</definedName>
    <definedName name="total_costs_per_ASM_2009" localSheetId="16">[15]Global!#REF!</definedName>
    <definedName name="total_costs_per_ASM_2009" localSheetId="23">[15]Global!#REF!</definedName>
    <definedName name="total_costs_per_ASM_2009" localSheetId="5">[15]Global!#REF!</definedName>
    <definedName name="total_costs_per_ASM_2009" localSheetId="26">[15]Global!#REF!</definedName>
    <definedName name="total_costs_per_ASM_2009" localSheetId="9">[15]Global!#REF!</definedName>
    <definedName name="total_costs_per_ASM_2009" localSheetId="2">[15]Global!#REF!</definedName>
    <definedName name="total_costs_per_ASM_2009" localSheetId="29">[15]Global!#REF!</definedName>
    <definedName name="total_costs_per_ASM_2009">[15]Global!#REF!</definedName>
    <definedName name="total_costs_per_ASM_2010" localSheetId="4">[15]Global!#REF!</definedName>
    <definedName name="total_costs_per_ASM_2010" localSheetId="16">[15]Global!#REF!</definedName>
    <definedName name="total_costs_per_ASM_2010" localSheetId="23">[15]Global!#REF!</definedName>
    <definedName name="total_costs_per_ASM_2010" localSheetId="5">[15]Global!#REF!</definedName>
    <definedName name="total_costs_per_ASM_2010" localSheetId="26">[15]Global!#REF!</definedName>
    <definedName name="total_costs_per_ASM_2010" localSheetId="9">[15]Global!#REF!</definedName>
    <definedName name="total_costs_per_ASM_2010" localSheetId="2">[15]Global!#REF!</definedName>
    <definedName name="total_costs_per_ASM_2010" localSheetId="29">[15]Global!#REF!</definedName>
    <definedName name="total_costs_per_ASM_2010">[15]Global!#REF!</definedName>
    <definedName name="total_costs_per_ASM_comm" localSheetId="4">[15]Global!#REF!</definedName>
    <definedName name="total_costs_per_ASM_comm" localSheetId="16">[15]Global!#REF!</definedName>
    <definedName name="total_costs_per_ASM_comm" localSheetId="23">[15]Global!#REF!</definedName>
    <definedName name="total_costs_per_ASM_comm" localSheetId="5">[15]Global!#REF!</definedName>
    <definedName name="total_costs_per_ASM_comm" localSheetId="26">[15]Global!#REF!</definedName>
    <definedName name="total_costs_per_ASM_comm" localSheetId="9">[15]Global!#REF!</definedName>
    <definedName name="total_costs_per_ASM_comm" localSheetId="2">[15]Global!#REF!</definedName>
    <definedName name="total_costs_per_ASM_comm" localSheetId="29">[15]Global!#REF!</definedName>
    <definedName name="total_costs_per_ASM_comm">[15]Global!#REF!</definedName>
    <definedName name="total_costs_per_ATK_1985" localSheetId="4">[15]Global!#REF!</definedName>
    <definedName name="total_costs_per_ATK_1985" localSheetId="16">[15]Global!#REF!</definedName>
    <definedName name="total_costs_per_ATK_1985" localSheetId="23">[15]Global!#REF!</definedName>
    <definedName name="total_costs_per_ATK_1985" localSheetId="5">[15]Global!#REF!</definedName>
    <definedName name="total_costs_per_ATK_1985" localSheetId="26">[15]Global!#REF!</definedName>
    <definedName name="total_costs_per_ATK_1985" localSheetId="9">[15]Global!#REF!</definedName>
    <definedName name="total_costs_per_ATK_1985" localSheetId="2">[15]Global!#REF!</definedName>
    <definedName name="total_costs_per_ATK_1985" localSheetId="29">[15]Global!#REF!</definedName>
    <definedName name="total_costs_per_ATK_1985">[15]Global!#REF!</definedName>
    <definedName name="total_costs_per_ATK_1986" localSheetId="4">[15]Global!#REF!</definedName>
    <definedName name="total_costs_per_ATK_1986" localSheetId="16">[15]Global!#REF!</definedName>
    <definedName name="total_costs_per_ATK_1986" localSheetId="23">[15]Global!#REF!</definedName>
    <definedName name="total_costs_per_ATK_1986" localSheetId="5">[15]Global!#REF!</definedName>
    <definedName name="total_costs_per_ATK_1986" localSheetId="26">[15]Global!#REF!</definedName>
    <definedName name="total_costs_per_ATK_1986" localSheetId="9">[15]Global!#REF!</definedName>
    <definedName name="total_costs_per_ATK_1986" localSheetId="2">[15]Global!#REF!</definedName>
    <definedName name="total_costs_per_ATK_1986" localSheetId="29">[15]Global!#REF!</definedName>
    <definedName name="total_costs_per_ATK_1986">[15]Global!#REF!</definedName>
    <definedName name="total_costs_per_ATK_1987" localSheetId="4">[15]Global!#REF!</definedName>
    <definedName name="total_costs_per_ATK_1987" localSheetId="16">[15]Global!#REF!</definedName>
    <definedName name="total_costs_per_ATK_1987" localSheetId="23">[15]Global!#REF!</definedName>
    <definedName name="total_costs_per_ATK_1987" localSheetId="5">[15]Global!#REF!</definedName>
    <definedName name="total_costs_per_ATK_1987" localSheetId="26">[15]Global!#REF!</definedName>
    <definedName name="total_costs_per_ATK_1987" localSheetId="9">[15]Global!#REF!</definedName>
    <definedName name="total_costs_per_ATK_1987" localSheetId="2">[15]Global!#REF!</definedName>
    <definedName name="total_costs_per_ATK_1987" localSheetId="29">[15]Global!#REF!</definedName>
    <definedName name="total_costs_per_ATK_1987">[15]Global!#REF!</definedName>
    <definedName name="total_costs_per_ATK_1988" localSheetId="4">[15]Global!#REF!</definedName>
    <definedName name="total_costs_per_ATK_1988" localSheetId="16">[15]Global!#REF!</definedName>
    <definedName name="total_costs_per_ATK_1988" localSheetId="23">[15]Global!#REF!</definedName>
    <definedName name="total_costs_per_ATK_1988" localSheetId="5">[15]Global!#REF!</definedName>
    <definedName name="total_costs_per_ATK_1988" localSheetId="26">[15]Global!#REF!</definedName>
    <definedName name="total_costs_per_ATK_1988" localSheetId="9">[15]Global!#REF!</definedName>
    <definedName name="total_costs_per_ATK_1988" localSheetId="2">[15]Global!#REF!</definedName>
    <definedName name="total_costs_per_ATK_1988" localSheetId="29">[15]Global!#REF!</definedName>
    <definedName name="total_costs_per_ATK_1988">[15]Global!#REF!</definedName>
    <definedName name="total_costs_per_ATK_1989" localSheetId="4">[15]Global!#REF!</definedName>
    <definedName name="total_costs_per_ATK_1989" localSheetId="16">[15]Global!#REF!</definedName>
    <definedName name="total_costs_per_ATK_1989" localSheetId="23">[15]Global!#REF!</definedName>
    <definedName name="total_costs_per_ATK_1989" localSheetId="5">[15]Global!#REF!</definedName>
    <definedName name="total_costs_per_ATK_1989" localSheetId="26">[15]Global!#REF!</definedName>
    <definedName name="total_costs_per_ATK_1989" localSheetId="9">[15]Global!#REF!</definedName>
    <definedName name="total_costs_per_ATK_1989" localSheetId="2">[15]Global!#REF!</definedName>
    <definedName name="total_costs_per_ATK_1989" localSheetId="29">[15]Global!#REF!</definedName>
    <definedName name="total_costs_per_ATK_1989">[15]Global!#REF!</definedName>
    <definedName name="total_costs_per_ATK_1990" localSheetId="4">[15]Global!#REF!</definedName>
    <definedName name="total_costs_per_ATK_1990" localSheetId="16">[15]Global!#REF!</definedName>
    <definedName name="total_costs_per_ATK_1990" localSheetId="23">[15]Global!#REF!</definedName>
    <definedName name="total_costs_per_ATK_1990" localSheetId="5">[15]Global!#REF!</definedName>
    <definedName name="total_costs_per_ATK_1990" localSheetId="26">[15]Global!#REF!</definedName>
    <definedName name="total_costs_per_ATK_1990" localSheetId="9">[15]Global!#REF!</definedName>
    <definedName name="total_costs_per_ATK_1990" localSheetId="2">[15]Global!#REF!</definedName>
    <definedName name="total_costs_per_ATK_1990" localSheetId="29">[15]Global!#REF!</definedName>
    <definedName name="total_costs_per_ATK_1990">[15]Global!#REF!</definedName>
    <definedName name="total_costs_per_ATK_1991" localSheetId="4">[15]Global!#REF!</definedName>
    <definedName name="total_costs_per_ATK_1991" localSheetId="16">[15]Global!#REF!</definedName>
    <definedName name="total_costs_per_ATK_1991" localSheetId="23">[15]Global!#REF!</definedName>
    <definedName name="total_costs_per_ATK_1991" localSheetId="5">[15]Global!#REF!</definedName>
    <definedName name="total_costs_per_ATK_1991" localSheetId="26">[15]Global!#REF!</definedName>
    <definedName name="total_costs_per_ATK_1991" localSheetId="9">[15]Global!#REF!</definedName>
    <definedName name="total_costs_per_ATK_1991" localSheetId="2">[15]Global!#REF!</definedName>
    <definedName name="total_costs_per_ATK_1991" localSheetId="29">[15]Global!#REF!</definedName>
    <definedName name="total_costs_per_ATK_1991">[15]Global!#REF!</definedName>
    <definedName name="total_costs_per_ATK_1992" localSheetId="4">[15]Global!#REF!</definedName>
    <definedName name="total_costs_per_ATK_1992" localSheetId="16">[15]Global!#REF!</definedName>
    <definedName name="total_costs_per_ATK_1992" localSheetId="23">[15]Global!#REF!</definedName>
    <definedName name="total_costs_per_ATK_1992" localSheetId="5">[15]Global!#REF!</definedName>
    <definedName name="total_costs_per_ATK_1992" localSheetId="26">[15]Global!#REF!</definedName>
    <definedName name="total_costs_per_ATK_1992" localSheetId="9">[15]Global!#REF!</definedName>
    <definedName name="total_costs_per_ATK_1992" localSheetId="2">[15]Global!#REF!</definedName>
    <definedName name="total_costs_per_ATK_1992" localSheetId="29">[15]Global!#REF!</definedName>
    <definedName name="total_costs_per_ATK_1992">[15]Global!#REF!</definedName>
    <definedName name="total_costs_per_ATK_1993" localSheetId="4">[15]Global!#REF!</definedName>
    <definedName name="total_costs_per_ATK_1993" localSheetId="16">[15]Global!#REF!</definedName>
    <definedName name="total_costs_per_ATK_1993" localSheetId="23">[15]Global!#REF!</definedName>
    <definedName name="total_costs_per_ATK_1993" localSheetId="5">[15]Global!#REF!</definedName>
    <definedName name="total_costs_per_ATK_1993" localSheetId="26">[15]Global!#REF!</definedName>
    <definedName name="total_costs_per_ATK_1993" localSheetId="9">[15]Global!#REF!</definedName>
    <definedName name="total_costs_per_ATK_1993" localSheetId="2">[15]Global!#REF!</definedName>
    <definedName name="total_costs_per_ATK_1993" localSheetId="29">[15]Global!#REF!</definedName>
    <definedName name="total_costs_per_ATK_1993">[15]Global!#REF!</definedName>
    <definedName name="total_costs_per_ATK_1994" localSheetId="4">[15]Global!#REF!</definedName>
    <definedName name="total_costs_per_ATK_1994" localSheetId="16">[15]Global!#REF!</definedName>
    <definedName name="total_costs_per_ATK_1994" localSheetId="23">[15]Global!#REF!</definedName>
    <definedName name="total_costs_per_ATK_1994" localSheetId="5">[15]Global!#REF!</definedName>
    <definedName name="total_costs_per_ATK_1994" localSheetId="26">[15]Global!#REF!</definedName>
    <definedName name="total_costs_per_ATK_1994" localSheetId="9">[15]Global!#REF!</definedName>
    <definedName name="total_costs_per_ATK_1994" localSheetId="2">[15]Global!#REF!</definedName>
    <definedName name="total_costs_per_ATK_1994" localSheetId="29">[15]Global!#REF!</definedName>
    <definedName name="total_costs_per_ATK_1994">[15]Global!#REF!</definedName>
    <definedName name="total_costs_per_ATK_1995" localSheetId="4">[15]Global!#REF!</definedName>
    <definedName name="total_costs_per_ATK_1995" localSheetId="16">[15]Global!#REF!</definedName>
    <definedName name="total_costs_per_ATK_1995" localSheetId="23">[15]Global!#REF!</definedName>
    <definedName name="total_costs_per_ATK_1995" localSheetId="5">[15]Global!#REF!</definedName>
    <definedName name="total_costs_per_ATK_1995" localSheetId="26">[15]Global!#REF!</definedName>
    <definedName name="total_costs_per_ATK_1995" localSheetId="9">[15]Global!#REF!</definedName>
    <definedName name="total_costs_per_ATK_1995" localSheetId="2">[15]Global!#REF!</definedName>
    <definedName name="total_costs_per_ATK_1995" localSheetId="29">[15]Global!#REF!</definedName>
    <definedName name="total_costs_per_ATK_1995">[15]Global!#REF!</definedName>
    <definedName name="total_costs_per_ATK_1996" localSheetId="4">[15]Global!#REF!</definedName>
    <definedName name="total_costs_per_ATK_1996" localSheetId="16">[15]Global!#REF!</definedName>
    <definedName name="total_costs_per_ATK_1996" localSheetId="23">[15]Global!#REF!</definedName>
    <definedName name="total_costs_per_ATK_1996" localSheetId="5">[15]Global!#REF!</definedName>
    <definedName name="total_costs_per_ATK_1996" localSheetId="26">[15]Global!#REF!</definedName>
    <definedName name="total_costs_per_ATK_1996" localSheetId="9">[15]Global!#REF!</definedName>
    <definedName name="total_costs_per_ATK_1996" localSheetId="2">[15]Global!#REF!</definedName>
    <definedName name="total_costs_per_ATK_1996" localSheetId="29">[15]Global!#REF!</definedName>
    <definedName name="total_costs_per_ATK_1996">[15]Global!#REF!</definedName>
    <definedName name="total_costs_per_ATK_1997" localSheetId="4">[15]Global!#REF!</definedName>
    <definedName name="total_costs_per_ATK_1997" localSheetId="16">[15]Global!#REF!</definedName>
    <definedName name="total_costs_per_ATK_1997" localSheetId="23">[15]Global!#REF!</definedName>
    <definedName name="total_costs_per_ATK_1997" localSheetId="5">[15]Global!#REF!</definedName>
    <definedName name="total_costs_per_ATK_1997" localSheetId="26">[15]Global!#REF!</definedName>
    <definedName name="total_costs_per_ATK_1997" localSheetId="9">[15]Global!#REF!</definedName>
    <definedName name="total_costs_per_ATK_1997" localSheetId="2">[15]Global!#REF!</definedName>
    <definedName name="total_costs_per_ATK_1997" localSheetId="29">[15]Global!#REF!</definedName>
    <definedName name="total_costs_per_ATK_1997">[15]Global!#REF!</definedName>
    <definedName name="total_costs_per_ATK_1998" localSheetId="4">[15]Global!#REF!</definedName>
    <definedName name="total_costs_per_ATK_1998" localSheetId="16">[15]Global!#REF!</definedName>
    <definedName name="total_costs_per_ATK_1998" localSheetId="23">[15]Global!#REF!</definedName>
    <definedName name="total_costs_per_ATK_1998" localSheetId="5">[15]Global!#REF!</definedName>
    <definedName name="total_costs_per_ATK_1998" localSheetId="26">[15]Global!#REF!</definedName>
    <definedName name="total_costs_per_ATK_1998" localSheetId="9">[15]Global!#REF!</definedName>
    <definedName name="total_costs_per_ATK_1998" localSheetId="2">[15]Global!#REF!</definedName>
    <definedName name="total_costs_per_ATK_1998" localSheetId="29">[15]Global!#REF!</definedName>
    <definedName name="total_costs_per_ATK_1998">[15]Global!#REF!</definedName>
    <definedName name="total_costs_per_ATK_1999" localSheetId="4">[15]Global!#REF!</definedName>
    <definedName name="total_costs_per_ATK_1999" localSheetId="16">[15]Global!#REF!</definedName>
    <definedName name="total_costs_per_ATK_1999" localSheetId="23">[15]Global!#REF!</definedName>
    <definedName name="total_costs_per_ATK_1999" localSheetId="5">[15]Global!#REF!</definedName>
    <definedName name="total_costs_per_ATK_1999" localSheetId="26">[15]Global!#REF!</definedName>
    <definedName name="total_costs_per_ATK_1999" localSheetId="9">[15]Global!#REF!</definedName>
    <definedName name="total_costs_per_ATK_1999" localSheetId="2">[15]Global!#REF!</definedName>
    <definedName name="total_costs_per_ATK_1999" localSheetId="29">[15]Global!#REF!</definedName>
    <definedName name="total_costs_per_ATK_1999">[15]Global!#REF!</definedName>
    <definedName name="total_costs_per_ATK_2000" localSheetId="4">[15]Global!#REF!</definedName>
    <definedName name="total_costs_per_ATK_2000" localSheetId="16">[15]Global!#REF!</definedName>
    <definedName name="total_costs_per_ATK_2000" localSheetId="23">[15]Global!#REF!</definedName>
    <definedName name="total_costs_per_ATK_2000" localSheetId="5">[15]Global!#REF!</definedName>
    <definedName name="total_costs_per_ATK_2000" localSheetId="26">[15]Global!#REF!</definedName>
    <definedName name="total_costs_per_ATK_2000" localSheetId="9">[15]Global!#REF!</definedName>
    <definedName name="total_costs_per_ATK_2000" localSheetId="2">[15]Global!#REF!</definedName>
    <definedName name="total_costs_per_ATK_2000" localSheetId="29">[15]Global!#REF!</definedName>
    <definedName name="total_costs_per_ATK_2000">[15]Global!#REF!</definedName>
    <definedName name="total_costs_per_ATK_2001" localSheetId="4">[15]Global!#REF!</definedName>
    <definedName name="total_costs_per_ATK_2001" localSheetId="16">[15]Global!#REF!</definedName>
    <definedName name="total_costs_per_ATK_2001" localSheetId="23">[15]Global!#REF!</definedName>
    <definedName name="total_costs_per_ATK_2001" localSheetId="5">[15]Global!#REF!</definedName>
    <definedName name="total_costs_per_ATK_2001" localSheetId="26">[15]Global!#REF!</definedName>
    <definedName name="total_costs_per_ATK_2001" localSheetId="9">[15]Global!#REF!</definedName>
    <definedName name="total_costs_per_ATK_2001" localSheetId="2">[15]Global!#REF!</definedName>
    <definedName name="total_costs_per_ATK_2001" localSheetId="29">[15]Global!#REF!</definedName>
    <definedName name="total_costs_per_ATK_2001">[15]Global!#REF!</definedName>
    <definedName name="total_costs_per_ATK_2002" localSheetId="4">[15]Global!#REF!</definedName>
    <definedName name="total_costs_per_ATK_2002" localSheetId="16">[15]Global!#REF!</definedName>
    <definedName name="total_costs_per_ATK_2002" localSheetId="23">[15]Global!#REF!</definedName>
    <definedName name="total_costs_per_ATK_2002" localSheetId="5">[15]Global!#REF!</definedName>
    <definedName name="total_costs_per_ATK_2002" localSheetId="26">[15]Global!#REF!</definedName>
    <definedName name="total_costs_per_ATK_2002" localSheetId="9">[15]Global!#REF!</definedName>
    <definedName name="total_costs_per_ATK_2002" localSheetId="2">[15]Global!#REF!</definedName>
    <definedName name="total_costs_per_ATK_2002" localSheetId="29">[15]Global!#REF!</definedName>
    <definedName name="total_costs_per_ATK_2002">[15]Global!#REF!</definedName>
    <definedName name="total_costs_per_ATK_2003" localSheetId="4">[15]Global!#REF!</definedName>
    <definedName name="total_costs_per_ATK_2003" localSheetId="16">[15]Global!#REF!</definedName>
    <definedName name="total_costs_per_ATK_2003" localSheetId="23">[15]Global!#REF!</definedName>
    <definedName name="total_costs_per_ATK_2003" localSheetId="5">[15]Global!#REF!</definedName>
    <definedName name="total_costs_per_ATK_2003" localSheetId="26">[15]Global!#REF!</definedName>
    <definedName name="total_costs_per_ATK_2003" localSheetId="9">[15]Global!#REF!</definedName>
    <definedName name="total_costs_per_ATK_2003" localSheetId="2">[15]Global!#REF!</definedName>
    <definedName name="total_costs_per_ATK_2003" localSheetId="29">[15]Global!#REF!</definedName>
    <definedName name="total_costs_per_ATK_2003">[15]Global!#REF!</definedName>
    <definedName name="total_costs_per_ATK_2004" localSheetId="4">[15]Global!#REF!</definedName>
    <definedName name="total_costs_per_ATK_2004" localSheetId="16">[15]Global!#REF!</definedName>
    <definedName name="total_costs_per_ATK_2004" localSheetId="23">[15]Global!#REF!</definedName>
    <definedName name="total_costs_per_ATK_2004" localSheetId="5">[15]Global!#REF!</definedName>
    <definedName name="total_costs_per_ATK_2004" localSheetId="26">[15]Global!#REF!</definedName>
    <definedName name="total_costs_per_ATK_2004" localSheetId="9">[15]Global!#REF!</definedName>
    <definedName name="total_costs_per_ATK_2004" localSheetId="2">[15]Global!#REF!</definedName>
    <definedName name="total_costs_per_ATK_2004" localSheetId="29">[15]Global!#REF!</definedName>
    <definedName name="total_costs_per_ATK_2004">[15]Global!#REF!</definedName>
    <definedName name="total_costs_per_ATK_2005" localSheetId="4">[15]Global!#REF!</definedName>
    <definedName name="total_costs_per_ATK_2005" localSheetId="16">[15]Global!#REF!</definedName>
    <definedName name="total_costs_per_ATK_2005" localSheetId="23">[15]Global!#REF!</definedName>
    <definedName name="total_costs_per_ATK_2005" localSheetId="5">[15]Global!#REF!</definedName>
    <definedName name="total_costs_per_ATK_2005" localSheetId="26">[15]Global!#REF!</definedName>
    <definedName name="total_costs_per_ATK_2005" localSheetId="9">[15]Global!#REF!</definedName>
    <definedName name="total_costs_per_ATK_2005" localSheetId="2">[15]Global!#REF!</definedName>
    <definedName name="total_costs_per_ATK_2005" localSheetId="29">[15]Global!#REF!</definedName>
    <definedName name="total_costs_per_ATK_2005">[15]Global!#REF!</definedName>
    <definedName name="total_costs_per_ATK_2006" localSheetId="4">[15]Global!#REF!</definedName>
    <definedName name="total_costs_per_ATK_2006" localSheetId="16">[15]Global!#REF!</definedName>
    <definedName name="total_costs_per_ATK_2006" localSheetId="23">[15]Global!#REF!</definedName>
    <definedName name="total_costs_per_ATK_2006" localSheetId="5">[15]Global!#REF!</definedName>
    <definedName name="total_costs_per_ATK_2006" localSheetId="26">[15]Global!#REF!</definedName>
    <definedName name="total_costs_per_ATK_2006" localSheetId="9">[15]Global!#REF!</definedName>
    <definedName name="total_costs_per_ATK_2006" localSheetId="2">[15]Global!#REF!</definedName>
    <definedName name="total_costs_per_ATK_2006" localSheetId="29">[15]Global!#REF!</definedName>
    <definedName name="total_costs_per_ATK_2006">[15]Global!#REF!</definedName>
    <definedName name="total_costs_per_ATK_2007" localSheetId="4">[15]Global!#REF!</definedName>
    <definedName name="total_costs_per_ATK_2007" localSheetId="16">[15]Global!#REF!</definedName>
    <definedName name="total_costs_per_ATK_2007" localSheetId="23">[15]Global!#REF!</definedName>
    <definedName name="total_costs_per_ATK_2007" localSheetId="5">[15]Global!#REF!</definedName>
    <definedName name="total_costs_per_ATK_2007" localSheetId="26">[15]Global!#REF!</definedName>
    <definedName name="total_costs_per_ATK_2007" localSheetId="9">[15]Global!#REF!</definedName>
    <definedName name="total_costs_per_ATK_2007" localSheetId="2">[15]Global!#REF!</definedName>
    <definedName name="total_costs_per_ATK_2007" localSheetId="29">[15]Global!#REF!</definedName>
    <definedName name="total_costs_per_ATK_2007">[15]Global!#REF!</definedName>
    <definedName name="total_costs_per_ATK_2008" localSheetId="4">[15]Global!#REF!</definedName>
    <definedName name="total_costs_per_ATK_2008" localSheetId="16">[15]Global!#REF!</definedName>
    <definedName name="total_costs_per_ATK_2008" localSheetId="23">[15]Global!#REF!</definedName>
    <definedName name="total_costs_per_ATK_2008" localSheetId="5">[15]Global!#REF!</definedName>
    <definedName name="total_costs_per_ATK_2008" localSheetId="26">[15]Global!#REF!</definedName>
    <definedName name="total_costs_per_ATK_2008" localSheetId="9">[15]Global!#REF!</definedName>
    <definedName name="total_costs_per_ATK_2008" localSheetId="2">[15]Global!#REF!</definedName>
    <definedName name="total_costs_per_ATK_2008" localSheetId="29">[15]Global!#REF!</definedName>
    <definedName name="total_costs_per_ATK_2008">[15]Global!#REF!</definedName>
    <definedName name="total_costs_per_ATK_2009" localSheetId="4">[15]Global!#REF!</definedName>
    <definedName name="total_costs_per_ATK_2009" localSheetId="16">[15]Global!#REF!</definedName>
    <definedName name="total_costs_per_ATK_2009" localSheetId="23">[15]Global!#REF!</definedName>
    <definedName name="total_costs_per_ATK_2009" localSheetId="5">[15]Global!#REF!</definedName>
    <definedName name="total_costs_per_ATK_2009" localSheetId="26">[15]Global!#REF!</definedName>
    <definedName name="total_costs_per_ATK_2009" localSheetId="9">[15]Global!#REF!</definedName>
    <definedName name="total_costs_per_ATK_2009" localSheetId="2">[15]Global!#REF!</definedName>
    <definedName name="total_costs_per_ATK_2009" localSheetId="29">[15]Global!#REF!</definedName>
    <definedName name="total_costs_per_ATK_2009">[15]Global!#REF!</definedName>
    <definedName name="total_costs_per_ATK_2010" localSheetId="4">[15]Global!#REF!</definedName>
    <definedName name="total_costs_per_ATK_2010" localSheetId="16">[15]Global!#REF!</definedName>
    <definedName name="total_costs_per_ATK_2010" localSheetId="23">[15]Global!#REF!</definedName>
    <definedName name="total_costs_per_ATK_2010" localSheetId="5">[15]Global!#REF!</definedName>
    <definedName name="total_costs_per_ATK_2010" localSheetId="26">[15]Global!#REF!</definedName>
    <definedName name="total_costs_per_ATK_2010" localSheetId="9">[15]Global!#REF!</definedName>
    <definedName name="total_costs_per_ATK_2010" localSheetId="2">[15]Global!#REF!</definedName>
    <definedName name="total_costs_per_ATK_2010" localSheetId="29">[15]Global!#REF!</definedName>
    <definedName name="total_costs_per_ATK_2010">[15]Global!#REF!</definedName>
    <definedName name="total_costs_per_ATK_comm" localSheetId="4">[15]Global!#REF!</definedName>
    <definedName name="total_costs_per_ATK_comm" localSheetId="16">[15]Global!#REF!</definedName>
    <definedName name="total_costs_per_ATK_comm" localSheetId="23">[15]Global!#REF!</definedName>
    <definedName name="total_costs_per_ATK_comm" localSheetId="5">[15]Global!#REF!</definedName>
    <definedName name="total_costs_per_ATK_comm" localSheetId="26">[15]Global!#REF!</definedName>
    <definedName name="total_costs_per_ATK_comm" localSheetId="9">[15]Global!#REF!</definedName>
    <definedName name="total_costs_per_ATK_comm" localSheetId="2">[15]Global!#REF!</definedName>
    <definedName name="total_costs_per_ATK_comm" localSheetId="29">[15]Global!#REF!</definedName>
    <definedName name="total_costs_per_ATK_comm">[15]Global!#REF!</definedName>
    <definedName name="total_costs_per_ATM_1985" localSheetId="4">[15]Global!#REF!</definedName>
    <definedName name="total_costs_per_ATM_1985" localSheetId="16">[15]Global!#REF!</definedName>
    <definedName name="total_costs_per_ATM_1985" localSheetId="23">[15]Global!#REF!</definedName>
    <definedName name="total_costs_per_ATM_1985" localSheetId="5">[15]Global!#REF!</definedName>
    <definedName name="total_costs_per_ATM_1985" localSheetId="26">[15]Global!#REF!</definedName>
    <definedName name="total_costs_per_ATM_1985" localSheetId="9">[15]Global!#REF!</definedName>
    <definedName name="total_costs_per_ATM_1985" localSheetId="2">[15]Global!#REF!</definedName>
    <definedName name="total_costs_per_ATM_1985" localSheetId="29">[15]Global!#REF!</definedName>
    <definedName name="total_costs_per_ATM_1985">[15]Global!#REF!</definedName>
    <definedName name="total_costs_per_ATM_1986" localSheetId="4">[15]Global!#REF!</definedName>
    <definedName name="total_costs_per_ATM_1986" localSheetId="16">[15]Global!#REF!</definedName>
    <definedName name="total_costs_per_ATM_1986" localSheetId="23">[15]Global!#REF!</definedName>
    <definedName name="total_costs_per_ATM_1986" localSheetId="5">[15]Global!#REF!</definedName>
    <definedName name="total_costs_per_ATM_1986" localSheetId="26">[15]Global!#REF!</definedName>
    <definedName name="total_costs_per_ATM_1986" localSheetId="9">[15]Global!#REF!</definedName>
    <definedName name="total_costs_per_ATM_1986" localSheetId="2">[15]Global!#REF!</definedName>
    <definedName name="total_costs_per_ATM_1986" localSheetId="29">[15]Global!#REF!</definedName>
    <definedName name="total_costs_per_ATM_1986">[15]Global!#REF!</definedName>
    <definedName name="total_costs_per_ATM_1987" localSheetId="4">[15]Global!#REF!</definedName>
    <definedName name="total_costs_per_ATM_1987" localSheetId="16">[15]Global!#REF!</definedName>
    <definedName name="total_costs_per_ATM_1987" localSheetId="23">[15]Global!#REF!</definedName>
    <definedName name="total_costs_per_ATM_1987" localSheetId="5">[15]Global!#REF!</definedName>
    <definedName name="total_costs_per_ATM_1987" localSheetId="26">[15]Global!#REF!</definedName>
    <definedName name="total_costs_per_ATM_1987" localSheetId="9">[15]Global!#REF!</definedName>
    <definedName name="total_costs_per_ATM_1987" localSheetId="2">[15]Global!#REF!</definedName>
    <definedName name="total_costs_per_ATM_1987" localSheetId="29">[15]Global!#REF!</definedName>
    <definedName name="total_costs_per_ATM_1987">[15]Global!#REF!</definedName>
    <definedName name="total_costs_per_ATM_1988" localSheetId="4">[15]Global!#REF!</definedName>
    <definedName name="total_costs_per_ATM_1988" localSheetId="16">[15]Global!#REF!</definedName>
    <definedName name="total_costs_per_ATM_1988" localSheetId="23">[15]Global!#REF!</definedName>
    <definedName name="total_costs_per_ATM_1988" localSheetId="5">[15]Global!#REF!</definedName>
    <definedName name="total_costs_per_ATM_1988" localSheetId="26">[15]Global!#REF!</definedName>
    <definedName name="total_costs_per_ATM_1988" localSheetId="9">[15]Global!#REF!</definedName>
    <definedName name="total_costs_per_ATM_1988" localSheetId="2">[15]Global!#REF!</definedName>
    <definedName name="total_costs_per_ATM_1988" localSheetId="29">[15]Global!#REF!</definedName>
    <definedName name="total_costs_per_ATM_1988">[15]Global!#REF!</definedName>
    <definedName name="total_costs_per_ATM_1989" localSheetId="4">[15]Global!#REF!</definedName>
    <definedName name="total_costs_per_ATM_1989" localSheetId="16">[15]Global!#REF!</definedName>
    <definedName name="total_costs_per_ATM_1989" localSheetId="23">[15]Global!#REF!</definedName>
    <definedName name="total_costs_per_ATM_1989" localSheetId="5">[15]Global!#REF!</definedName>
    <definedName name="total_costs_per_ATM_1989" localSheetId="26">[15]Global!#REF!</definedName>
    <definedName name="total_costs_per_ATM_1989" localSheetId="9">[15]Global!#REF!</definedName>
    <definedName name="total_costs_per_ATM_1989" localSheetId="2">[15]Global!#REF!</definedName>
    <definedName name="total_costs_per_ATM_1989" localSheetId="29">[15]Global!#REF!</definedName>
    <definedName name="total_costs_per_ATM_1989">[15]Global!#REF!</definedName>
    <definedName name="total_costs_per_ATM_1990" localSheetId="4">[15]Global!#REF!</definedName>
    <definedName name="total_costs_per_ATM_1990" localSheetId="16">[15]Global!#REF!</definedName>
    <definedName name="total_costs_per_ATM_1990" localSheetId="23">[15]Global!#REF!</definedName>
    <definedName name="total_costs_per_ATM_1990" localSheetId="5">[15]Global!#REF!</definedName>
    <definedName name="total_costs_per_ATM_1990" localSheetId="26">[15]Global!#REF!</definedName>
    <definedName name="total_costs_per_ATM_1990" localSheetId="9">[15]Global!#REF!</definedName>
    <definedName name="total_costs_per_ATM_1990" localSheetId="2">[15]Global!#REF!</definedName>
    <definedName name="total_costs_per_ATM_1990" localSheetId="29">[15]Global!#REF!</definedName>
    <definedName name="total_costs_per_ATM_1990">[15]Global!#REF!</definedName>
    <definedName name="total_costs_per_ATM_1991" localSheetId="4">[15]Global!#REF!</definedName>
    <definedName name="total_costs_per_ATM_1991" localSheetId="16">[15]Global!#REF!</definedName>
    <definedName name="total_costs_per_ATM_1991" localSheetId="23">[15]Global!#REF!</definedName>
    <definedName name="total_costs_per_ATM_1991" localSheetId="5">[15]Global!#REF!</definedName>
    <definedName name="total_costs_per_ATM_1991" localSheetId="26">[15]Global!#REF!</definedName>
    <definedName name="total_costs_per_ATM_1991" localSheetId="9">[15]Global!#REF!</definedName>
    <definedName name="total_costs_per_ATM_1991" localSheetId="2">[15]Global!#REF!</definedName>
    <definedName name="total_costs_per_ATM_1991" localSheetId="29">[15]Global!#REF!</definedName>
    <definedName name="total_costs_per_ATM_1991">[15]Global!#REF!</definedName>
    <definedName name="total_costs_per_ATM_1992" localSheetId="4">[15]Global!#REF!</definedName>
    <definedName name="total_costs_per_ATM_1992" localSheetId="16">[15]Global!#REF!</definedName>
    <definedName name="total_costs_per_ATM_1992" localSheetId="23">[15]Global!#REF!</definedName>
    <definedName name="total_costs_per_ATM_1992" localSheetId="5">[15]Global!#REF!</definedName>
    <definedName name="total_costs_per_ATM_1992" localSheetId="26">[15]Global!#REF!</definedName>
    <definedName name="total_costs_per_ATM_1992" localSheetId="9">[15]Global!#REF!</definedName>
    <definedName name="total_costs_per_ATM_1992" localSheetId="2">[15]Global!#REF!</definedName>
    <definedName name="total_costs_per_ATM_1992" localSheetId="29">[15]Global!#REF!</definedName>
    <definedName name="total_costs_per_ATM_1992">[15]Global!#REF!</definedName>
    <definedName name="total_costs_per_ATM_1993" localSheetId="4">[15]Global!#REF!</definedName>
    <definedName name="total_costs_per_ATM_1993" localSheetId="16">[15]Global!#REF!</definedName>
    <definedName name="total_costs_per_ATM_1993" localSheetId="23">[15]Global!#REF!</definedName>
    <definedName name="total_costs_per_ATM_1993" localSheetId="5">[15]Global!#REF!</definedName>
    <definedName name="total_costs_per_ATM_1993" localSheetId="26">[15]Global!#REF!</definedName>
    <definedName name="total_costs_per_ATM_1993" localSheetId="9">[15]Global!#REF!</definedName>
    <definedName name="total_costs_per_ATM_1993" localSheetId="2">[15]Global!#REF!</definedName>
    <definedName name="total_costs_per_ATM_1993" localSheetId="29">[15]Global!#REF!</definedName>
    <definedName name="total_costs_per_ATM_1993">[15]Global!#REF!</definedName>
    <definedName name="total_costs_per_ATM_1994" localSheetId="4">[15]Global!#REF!</definedName>
    <definedName name="total_costs_per_ATM_1994" localSheetId="16">[15]Global!#REF!</definedName>
    <definedName name="total_costs_per_ATM_1994" localSheetId="23">[15]Global!#REF!</definedName>
    <definedName name="total_costs_per_ATM_1994" localSheetId="5">[15]Global!#REF!</definedName>
    <definedName name="total_costs_per_ATM_1994" localSheetId="26">[15]Global!#REF!</definedName>
    <definedName name="total_costs_per_ATM_1994" localSheetId="9">[15]Global!#REF!</definedName>
    <definedName name="total_costs_per_ATM_1994" localSheetId="2">[15]Global!#REF!</definedName>
    <definedName name="total_costs_per_ATM_1994" localSheetId="29">[15]Global!#REF!</definedName>
    <definedName name="total_costs_per_ATM_1994">[15]Global!#REF!</definedName>
    <definedName name="total_costs_per_ATM_1995" localSheetId="4">[15]Global!#REF!</definedName>
    <definedName name="total_costs_per_ATM_1995" localSheetId="16">[15]Global!#REF!</definedName>
    <definedName name="total_costs_per_ATM_1995" localSheetId="23">[15]Global!#REF!</definedName>
    <definedName name="total_costs_per_ATM_1995" localSheetId="5">[15]Global!#REF!</definedName>
    <definedName name="total_costs_per_ATM_1995" localSheetId="26">[15]Global!#REF!</definedName>
    <definedName name="total_costs_per_ATM_1995" localSheetId="9">[15]Global!#REF!</definedName>
    <definedName name="total_costs_per_ATM_1995" localSheetId="2">[15]Global!#REF!</definedName>
    <definedName name="total_costs_per_ATM_1995" localSheetId="29">[15]Global!#REF!</definedName>
    <definedName name="total_costs_per_ATM_1995">[15]Global!#REF!</definedName>
    <definedName name="total_costs_per_ATM_1996" localSheetId="4">[15]Global!#REF!</definedName>
    <definedName name="total_costs_per_ATM_1996" localSheetId="16">[15]Global!#REF!</definedName>
    <definedName name="total_costs_per_ATM_1996" localSheetId="23">[15]Global!#REF!</definedName>
    <definedName name="total_costs_per_ATM_1996" localSheetId="5">[15]Global!#REF!</definedName>
    <definedName name="total_costs_per_ATM_1996" localSheetId="26">[15]Global!#REF!</definedName>
    <definedName name="total_costs_per_ATM_1996" localSheetId="9">[15]Global!#REF!</definedName>
    <definedName name="total_costs_per_ATM_1996" localSheetId="2">[15]Global!#REF!</definedName>
    <definedName name="total_costs_per_ATM_1996" localSheetId="29">[15]Global!#REF!</definedName>
    <definedName name="total_costs_per_ATM_1996">[15]Global!#REF!</definedName>
    <definedName name="total_costs_per_ATM_1997" localSheetId="4">[15]Global!#REF!</definedName>
    <definedName name="total_costs_per_ATM_1997" localSheetId="16">[15]Global!#REF!</definedName>
    <definedName name="total_costs_per_ATM_1997" localSheetId="23">[15]Global!#REF!</definedName>
    <definedName name="total_costs_per_ATM_1997" localSheetId="5">[15]Global!#REF!</definedName>
    <definedName name="total_costs_per_ATM_1997" localSheetId="26">[15]Global!#REF!</definedName>
    <definedName name="total_costs_per_ATM_1997" localSheetId="9">[15]Global!#REF!</definedName>
    <definedName name="total_costs_per_ATM_1997" localSheetId="2">[15]Global!#REF!</definedName>
    <definedName name="total_costs_per_ATM_1997" localSheetId="29">[15]Global!#REF!</definedName>
    <definedName name="total_costs_per_ATM_1997">[15]Global!#REF!</definedName>
    <definedName name="total_costs_per_ATM_1998" localSheetId="4">[15]Global!#REF!</definedName>
    <definedName name="total_costs_per_ATM_1998" localSheetId="16">[15]Global!#REF!</definedName>
    <definedName name="total_costs_per_ATM_1998" localSheetId="23">[15]Global!#REF!</definedName>
    <definedName name="total_costs_per_ATM_1998" localSheetId="5">[15]Global!#REF!</definedName>
    <definedName name="total_costs_per_ATM_1998" localSheetId="26">[15]Global!#REF!</definedName>
    <definedName name="total_costs_per_ATM_1998" localSheetId="9">[15]Global!#REF!</definedName>
    <definedName name="total_costs_per_ATM_1998" localSheetId="2">[15]Global!#REF!</definedName>
    <definedName name="total_costs_per_ATM_1998" localSheetId="29">[15]Global!#REF!</definedName>
    <definedName name="total_costs_per_ATM_1998">[15]Global!#REF!</definedName>
    <definedName name="total_costs_per_ATM_1999" localSheetId="4">[15]Global!#REF!</definedName>
    <definedName name="total_costs_per_ATM_1999" localSheetId="16">[15]Global!#REF!</definedName>
    <definedName name="total_costs_per_ATM_1999" localSheetId="23">[15]Global!#REF!</definedName>
    <definedName name="total_costs_per_ATM_1999" localSheetId="5">[15]Global!#REF!</definedName>
    <definedName name="total_costs_per_ATM_1999" localSheetId="26">[15]Global!#REF!</definedName>
    <definedName name="total_costs_per_ATM_1999" localSheetId="9">[15]Global!#REF!</definedName>
    <definedName name="total_costs_per_ATM_1999" localSheetId="2">[15]Global!#REF!</definedName>
    <definedName name="total_costs_per_ATM_1999" localSheetId="29">[15]Global!#REF!</definedName>
    <definedName name="total_costs_per_ATM_1999">[15]Global!#REF!</definedName>
    <definedName name="total_costs_per_ATM_2000" localSheetId="4">[15]Global!#REF!</definedName>
    <definedName name="total_costs_per_ATM_2000" localSheetId="16">[15]Global!#REF!</definedName>
    <definedName name="total_costs_per_ATM_2000" localSheetId="23">[15]Global!#REF!</definedName>
    <definedName name="total_costs_per_ATM_2000" localSheetId="5">[15]Global!#REF!</definedName>
    <definedName name="total_costs_per_ATM_2000" localSheetId="26">[15]Global!#REF!</definedName>
    <definedName name="total_costs_per_ATM_2000" localSheetId="9">[15]Global!#REF!</definedName>
    <definedName name="total_costs_per_ATM_2000" localSheetId="2">[15]Global!#REF!</definedName>
    <definedName name="total_costs_per_ATM_2000" localSheetId="29">[15]Global!#REF!</definedName>
    <definedName name="total_costs_per_ATM_2000">[15]Global!#REF!</definedName>
    <definedName name="total_costs_per_ATM_2001" localSheetId="4">[15]Global!#REF!</definedName>
    <definedName name="total_costs_per_ATM_2001" localSheetId="16">[15]Global!#REF!</definedName>
    <definedName name="total_costs_per_ATM_2001" localSheetId="23">[15]Global!#REF!</definedName>
    <definedName name="total_costs_per_ATM_2001" localSheetId="5">[15]Global!#REF!</definedName>
    <definedName name="total_costs_per_ATM_2001" localSheetId="26">[15]Global!#REF!</definedName>
    <definedName name="total_costs_per_ATM_2001" localSheetId="9">[15]Global!#REF!</definedName>
    <definedName name="total_costs_per_ATM_2001" localSheetId="2">[15]Global!#REF!</definedName>
    <definedName name="total_costs_per_ATM_2001" localSheetId="29">[15]Global!#REF!</definedName>
    <definedName name="total_costs_per_ATM_2001">[15]Global!#REF!</definedName>
    <definedName name="total_costs_per_ATM_2002" localSheetId="4">[15]Global!#REF!</definedName>
    <definedName name="total_costs_per_ATM_2002" localSheetId="16">[15]Global!#REF!</definedName>
    <definedName name="total_costs_per_ATM_2002" localSheetId="23">[15]Global!#REF!</definedName>
    <definedName name="total_costs_per_ATM_2002" localSheetId="5">[15]Global!#REF!</definedName>
    <definedName name="total_costs_per_ATM_2002" localSheetId="26">[15]Global!#REF!</definedName>
    <definedName name="total_costs_per_ATM_2002" localSheetId="9">[15]Global!#REF!</definedName>
    <definedName name="total_costs_per_ATM_2002" localSheetId="2">[15]Global!#REF!</definedName>
    <definedName name="total_costs_per_ATM_2002" localSheetId="29">[15]Global!#REF!</definedName>
    <definedName name="total_costs_per_ATM_2002">[15]Global!#REF!</definedName>
    <definedName name="total_costs_per_ATM_2003" localSheetId="4">[15]Global!#REF!</definedName>
    <definedName name="total_costs_per_ATM_2003" localSheetId="16">[15]Global!#REF!</definedName>
    <definedName name="total_costs_per_ATM_2003" localSheetId="23">[15]Global!#REF!</definedName>
    <definedName name="total_costs_per_ATM_2003" localSheetId="5">[15]Global!#REF!</definedName>
    <definedName name="total_costs_per_ATM_2003" localSheetId="26">[15]Global!#REF!</definedName>
    <definedName name="total_costs_per_ATM_2003" localSheetId="9">[15]Global!#REF!</definedName>
    <definedName name="total_costs_per_ATM_2003" localSheetId="2">[15]Global!#REF!</definedName>
    <definedName name="total_costs_per_ATM_2003" localSheetId="29">[15]Global!#REF!</definedName>
    <definedName name="total_costs_per_ATM_2003">[15]Global!#REF!</definedName>
    <definedName name="total_costs_per_ATM_2004" localSheetId="4">[15]Global!#REF!</definedName>
    <definedName name="total_costs_per_ATM_2004" localSheetId="16">[15]Global!#REF!</definedName>
    <definedName name="total_costs_per_ATM_2004" localSheetId="23">[15]Global!#REF!</definedName>
    <definedName name="total_costs_per_ATM_2004" localSheetId="5">[15]Global!#REF!</definedName>
    <definedName name="total_costs_per_ATM_2004" localSheetId="26">[15]Global!#REF!</definedName>
    <definedName name="total_costs_per_ATM_2004" localSheetId="9">[15]Global!#REF!</definedName>
    <definedName name="total_costs_per_ATM_2004" localSheetId="2">[15]Global!#REF!</definedName>
    <definedName name="total_costs_per_ATM_2004" localSheetId="29">[15]Global!#REF!</definedName>
    <definedName name="total_costs_per_ATM_2004">[15]Global!#REF!</definedName>
    <definedName name="total_costs_per_ATM_2005" localSheetId="4">[15]Global!#REF!</definedName>
    <definedName name="total_costs_per_ATM_2005" localSheetId="16">[15]Global!#REF!</definedName>
    <definedName name="total_costs_per_ATM_2005" localSheetId="23">[15]Global!#REF!</definedName>
    <definedName name="total_costs_per_ATM_2005" localSheetId="5">[15]Global!#REF!</definedName>
    <definedName name="total_costs_per_ATM_2005" localSheetId="26">[15]Global!#REF!</definedName>
    <definedName name="total_costs_per_ATM_2005" localSheetId="9">[15]Global!#REF!</definedName>
    <definedName name="total_costs_per_ATM_2005" localSheetId="2">[15]Global!#REF!</definedName>
    <definedName name="total_costs_per_ATM_2005" localSheetId="29">[15]Global!#REF!</definedName>
    <definedName name="total_costs_per_ATM_2005">[15]Global!#REF!</definedName>
    <definedName name="total_costs_per_ATM_2006" localSheetId="4">[15]Global!#REF!</definedName>
    <definedName name="total_costs_per_ATM_2006" localSheetId="16">[15]Global!#REF!</definedName>
    <definedName name="total_costs_per_ATM_2006" localSheetId="23">[15]Global!#REF!</definedName>
    <definedName name="total_costs_per_ATM_2006" localSheetId="5">[15]Global!#REF!</definedName>
    <definedName name="total_costs_per_ATM_2006" localSheetId="26">[15]Global!#REF!</definedName>
    <definedName name="total_costs_per_ATM_2006" localSheetId="9">[15]Global!#REF!</definedName>
    <definedName name="total_costs_per_ATM_2006" localSheetId="2">[15]Global!#REF!</definedName>
    <definedName name="total_costs_per_ATM_2006" localSheetId="29">[15]Global!#REF!</definedName>
    <definedName name="total_costs_per_ATM_2006">[15]Global!#REF!</definedName>
    <definedName name="total_costs_per_ATM_2007" localSheetId="4">[15]Global!#REF!</definedName>
    <definedName name="total_costs_per_ATM_2007" localSheetId="16">[15]Global!#REF!</definedName>
    <definedName name="total_costs_per_ATM_2007" localSheetId="23">[15]Global!#REF!</definedName>
    <definedName name="total_costs_per_ATM_2007" localSheetId="5">[15]Global!#REF!</definedName>
    <definedName name="total_costs_per_ATM_2007" localSheetId="26">[15]Global!#REF!</definedName>
    <definedName name="total_costs_per_ATM_2007" localSheetId="9">[15]Global!#REF!</definedName>
    <definedName name="total_costs_per_ATM_2007" localSheetId="2">[15]Global!#REF!</definedName>
    <definedName name="total_costs_per_ATM_2007" localSheetId="29">[15]Global!#REF!</definedName>
    <definedName name="total_costs_per_ATM_2007">[15]Global!#REF!</definedName>
    <definedName name="total_costs_per_ATM_2008" localSheetId="4">[15]Global!#REF!</definedName>
    <definedName name="total_costs_per_ATM_2008" localSheetId="16">[15]Global!#REF!</definedName>
    <definedName name="total_costs_per_ATM_2008" localSheetId="23">[15]Global!#REF!</definedName>
    <definedName name="total_costs_per_ATM_2008" localSheetId="5">[15]Global!#REF!</definedName>
    <definedName name="total_costs_per_ATM_2008" localSheetId="26">[15]Global!#REF!</definedName>
    <definedName name="total_costs_per_ATM_2008" localSheetId="9">[15]Global!#REF!</definedName>
    <definedName name="total_costs_per_ATM_2008" localSheetId="2">[15]Global!#REF!</definedName>
    <definedName name="total_costs_per_ATM_2008" localSheetId="29">[15]Global!#REF!</definedName>
    <definedName name="total_costs_per_ATM_2008">[15]Global!#REF!</definedName>
    <definedName name="total_costs_per_ATM_2009" localSheetId="4">[15]Global!#REF!</definedName>
    <definedName name="total_costs_per_ATM_2009" localSheetId="16">[15]Global!#REF!</definedName>
    <definedName name="total_costs_per_ATM_2009" localSheetId="23">[15]Global!#REF!</definedName>
    <definedName name="total_costs_per_ATM_2009" localSheetId="5">[15]Global!#REF!</definedName>
    <definedName name="total_costs_per_ATM_2009" localSheetId="26">[15]Global!#REF!</definedName>
    <definedName name="total_costs_per_ATM_2009" localSheetId="9">[15]Global!#REF!</definedName>
    <definedName name="total_costs_per_ATM_2009" localSheetId="2">[15]Global!#REF!</definedName>
    <definedName name="total_costs_per_ATM_2009" localSheetId="29">[15]Global!#REF!</definedName>
    <definedName name="total_costs_per_ATM_2009">[15]Global!#REF!</definedName>
    <definedName name="total_costs_per_ATM_2010" localSheetId="4">[15]Global!#REF!</definedName>
    <definedName name="total_costs_per_ATM_2010" localSheetId="16">[15]Global!#REF!</definedName>
    <definedName name="total_costs_per_ATM_2010" localSheetId="23">[15]Global!#REF!</definedName>
    <definedName name="total_costs_per_ATM_2010" localSheetId="5">[15]Global!#REF!</definedName>
    <definedName name="total_costs_per_ATM_2010" localSheetId="26">[15]Global!#REF!</definedName>
    <definedName name="total_costs_per_ATM_2010" localSheetId="9">[15]Global!#REF!</definedName>
    <definedName name="total_costs_per_ATM_2010" localSheetId="2">[15]Global!#REF!</definedName>
    <definedName name="total_costs_per_ATM_2010" localSheetId="29">[15]Global!#REF!</definedName>
    <definedName name="total_costs_per_ATM_2010">[15]Global!#REF!</definedName>
    <definedName name="total_costs_per_ATM_comm" localSheetId="4">[15]Global!#REF!</definedName>
    <definedName name="total_costs_per_ATM_comm" localSheetId="16">[15]Global!#REF!</definedName>
    <definedName name="total_costs_per_ATM_comm" localSheetId="23">[15]Global!#REF!</definedName>
    <definedName name="total_costs_per_ATM_comm" localSheetId="5">[15]Global!#REF!</definedName>
    <definedName name="total_costs_per_ATM_comm" localSheetId="26">[15]Global!#REF!</definedName>
    <definedName name="total_costs_per_ATM_comm" localSheetId="9">[15]Global!#REF!</definedName>
    <definedName name="total_costs_per_ATM_comm" localSheetId="2">[15]Global!#REF!</definedName>
    <definedName name="total_costs_per_ATM_comm" localSheetId="29">[15]Global!#REF!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6">[15]Global!#REF!</definedName>
    <definedName name="total_ic_breakup_1985" localSheetId="23">[15]Global!#REF!</definedName>
    <definedName name="total_ic_breakup_1985" localSheetId="5">[15]Global!#REF!</definedName>
    <definedName name="total_ic_breakup_1985" localSheetId="26">[15]Global!#REF!</definedName>
    <definedName name="total_ic_breakup_1985" localSheetId="9">[15]Global!#REF!</definedName>
    <definedName name="total_ic_breakup_1985" localSheetId="2">[15]Global!#REF!</definedName>
    <definedName name="total_ic_breakup_1985" localSheetId="29">[15]Global!#REF!</definedName>
    <definedName name="total_ic_breakup_1985">[15]Global!#REF!</definedName>
    <definedName name="total_ic_breakup_1986" localSheetId="4">[15]Global!#REF!</definedName>
    <definedName name="total_ic_breakup_1986" localSheetId="16">[15]Global!#REF!</definedName>
    <definedName name="total_ic_breakup_1986" localSheetId="23">[15]Global!#REF!</definedName>
    <definedName name="total_ic_breakup_1986" localSheetId="5">[15]Global!#REF!</definedName>
    <definedName name="total_ic_breakup_1986" localSheetId="26">[15]Global!#REF!</definedName>
    <definedName name="total_ic_breakup_1986" localSheetId="9">[15]Global!#REF!</definedName>
    <definedName name="total_ic_breakup_1986" localSheetId="2">[15]Global!#REF!</definedName>
    <definedName name="total_ic_breakup_1986" localSheetId="29">[15]Global!#REF!</definedName>
    <definedName name="total_ic_breakup_1986">[15]Global!#REF!</definedName>
    <definedName name="total_ic_breakup_1987" localSheetId="4">[15]Global!#REF!</definedName>
    <definedName name="total_ic_breakup_1987" localSheetId="16">[15]Global!#REF!</definedName>
    <definedName name="total_ic_breakup_1987" localSheetId="23">[15]Global!#REF!</definedName>
    <definedName name="total_ic_breakup_1987" localSheetId="5">[15]Global!#REF!</definedName>
    <definedName name="total_ic_breakup_1987" localSheetId="26">[15]Global!#REF!</definedName>
    <definedName name="total_ic_breakup_1987" localSheetId="9">[15]Global!#REF!</definedName>
    <definedName name="total_ic_breakup_1987" localSheetId="2">[15]Global!#REF!</definedName>
    <definedName name="total_ic_breakup_1987" localSheetId="29">[15]Global!#REF!</definedName>
    <definedName name="total_ic_breakup_1987">[15]Global!#REF!</definedName>
    <definedName name="total_ic_breakup_1988" localSheetId="4">[15]Global!#REF!</definedName>
    <definedName name="total_ic_breakup_1988" localSheetId="16">[15]Global!#REF!</definedName>
    <definedName name="total_ic_breakup_1988" localSheetId="23">[15]Global!#REF!</definedName>
    <definedName name="total_ic_breakup_1988" localSheetId="5">[15]Global!#REF!</definedName>
    <definedName name="total_ic_breakup_1988" localSheetId="26">[15]Global!#REF!</definedName>
    <definedName name="total_ic_breakup_1988" localSheetId="9">[15]Global!#REF!</definedName>
    <definedName name="total_ic_breakup_1988" localSheetId="2">[15]Global!#REF!</definedName>
    <definedName name="total_ic_breakup_1988" localSheetId="29">[15]Global!#REF!</definedName>
    <definedName name="total_ic_breakup_1988">[15]Global!#REF!</definedName>
    <definedName name="total_ic_breakup_1989" localSheetId="4">[15]Global!#REF!</definedName>
    <definedName name="total_ic_breakup_1989" localSheetId="16">[15]Global!#REF!</definedName>
    <definedName name="total_ic_breakup_1989" localSheetId="23">[15]Global!#REF!</definedName>
    <definedName name="total_ic_breakup_1989" localSheetId="5">[15]Global!#REF!</definedName>
    <definedName name="total_ic_breakup_1989" localSheetId="26">[15]Global!#REF!</definedName>
    <definedName name="total_ic_breakup_1989" localSheetId="9">[15]Global!#REF!</definedName>
    <definedName name="total_ic_breakup_1989" localSheetId="2">[15]Global!#REF!</definedName>
    <definedName name="total_ic_breakup_1989" localSheetId="29">[15]Global!#REF!</definedName>
    <definedName name="total_ic_breakup_1989">[15]Global!#REF!</definedName>
    <definedName name="total_ic_breakup_1990" localSheetId="4">[15]Global!#REF!</definedName>
    <definedName name="total_ic_breakup_1990" localSheetId="16">[15]Global!#REF!</definedName>
    <definedName name="total_ic_breakup_1990" localSheetId="23">[15]Global!#REF!</definedName>
    <definedName name="total_ic_breakup_1990" localSheetId="5">[15]Global!#REF!</definedName>
    <definedName name="total_ic_breakup_1990" localSheetId="26">[15]Global!#REF!</definedName>
    <definedName name="total_ic_breakup_1990" localSheetId="9">[15]Global!#REF!</definedName>
    <definedName name="total_ic_breakup_1990" localSheetId="2">[15]Global!#REF!</definedName>
    <definedName name="total_ic_breakup_1990" localSheetId="29">[15]Global!#REF!</definedName>
    <definedName name="total_ic_breakup_1990">[15]Global!#REF!</definedName>
    <definedName name="total_ic_breakup_1991" localSheetId="4">[15]Global!#REF!</definedName>
    <definedName name="total_ic_breakup_1991" localSheetId="16">[15]Global!#REF!</definedName>
    <definedName name="total_ic_breakup_1991" localSheetId="23">[15]Global!#REF!</definedName>
    <definedName name="total_ic_breakup_1991" localSheetId="5">[15]Global!#REF!</definedName>
    <definedName name="total_ic_breakup_1991" localSheetId="26">[15]Global!#REF!</definedName>
    <definedName name="total_ic_breakup_1991" localSheetId="9">[15]Global!#REF!</definedName>
    <definedName name="total_ic_breakup_1991" localSheetId="2">[15]Global!#REF!</definedName>
    <definedName name="total_ic_breakup_1991" localSheetId="29">[15]Global!#REF!</definedName>
    <definedName name="total_ic_breakup_1991">[15]Global!#REF!</definedName>
    <definedName name="total_ic_breakup_1992" localSheetId="4">[15]Global!#REF!</definedName>
    <definedName name="total_ic_breakup_1992" localSheetId="16">[15]Global!#REF!</definedName>
    <definedName name="total_ic_breakup_1992" localSheetId="23">[15]Global!#REF!</definedName>
    <definedName name="total_ic_breakup_1992" localSheetId="5">[15]Global!#REF!</definedName>
    <definedName name="total_ic_breakup_1992" localSheetId="26">[15]Global!#REF!</definedName>
    <definedName name="total_ic_breakup_1992" localSheetId="9">[15]Global!#REF!</definedName>
    <definedName name="total_ic_breakup_1992" localSheetId="2">[15]Global!#REF!</definedName>
    <definedName name="total_ic_breakup_1992" localSheetId="29">[15]Global!#REF!</definedName>
    <definedName name="total_ic_breakup_1992">[15]Global!#REF!</definedName>
    <definedName name="total_ic_breakup_1993" localSheetId="4">[15]Global!#REF!</definedName>
    <definedName name="total_ic_breakup_1993" localSheetId="16">[15]Global!#REF!</definedName>
    <definedName name="total_ic_breakup_1993" localSheetId="23">[15]Global!#REF!</definedName>
    <definedName name="total_ic_breakup_1993" localSheetId="5">[15]Global!#REF!</definedName>
    <definedName name="total_ic_breakup_1993" localSheetId="26">[15]Global!#REF!</definedName>
    <definedName name="total_ic_breakup_1993" localSheetId="9">[15]Global!#REF!</definedName>
    <definedName name="total_ic_breakup_1993" localSheetId="2">[15]Global!#REF!</definedName>
    <definedName name="total_ic_breakup_1993" localSheetId="29">[15]Global!#REF!</definedName>
    <definedName name="total_ic_breakup_1993">[15]Global!#REF!</definedName>
    <definedName name="total_ic_breakup_1994" localSheetId="4">[15]Global!#REF!</definedName>
    <definedName name="total_ic_breakup_1994" localSheetId="16">[15]Global!#REF!</definedName>
    <definedName name="total_ic_breakup_1994" localSheetId="23">[15]Global!#REF!</definedName>
    <definedName name="total_ic_breakup_1994" localSheetId="5">[15]Global!#REF!</definedName>
    <definedName name="total_ic_breakup_1994" localSheetId="26">[15]Global!#REF!</definedName>
    <definedName name="total_ic_breakup_1994" localSheetId="9">[15]Global!#REF!</definedName>
    <definedName name="total_ic_breakup_1994" localSheetId="2">[15]Global!#REF!</definedName>
    <definedName name="total_ic_breakup_1994" localSheetId="29">[15]Global!#REF!</definedName>
    <definedName name="total_ic_breakup_1994">[15]Global!#REF!</definedName>
    <definedName name="total_ic_breakup_1995" localSheetId="4">[15]Global!#REF!</definedName>
    <definedName name="total_ic_breakup_1995" localSheetId="16">[15]Global!#REF!</definedName>
    <definedName name="total_ic_breakup_1995" localSheetId="23">[15]Global!#REF!</definedName>
    <definedName name="total_ic_breakup_1995" localSheetId="5">[15]Global!#REF!</definedName>
    <definedName name="total_ic_breakup_1995" localSheetId="26">[15]Global!#REF!</definedName>
    <definedName name="total_ic_breakup_1995" localSheetId="9">[15]Global!#REF!</definedName>
    <definedName name="total_ic_breakup_1995" localSheetId="2">[15]Global!#REF!</definedName>
    <definedName name="total_ic_breakup_1995" localSheetId="29">[15]Global!#REF!</definedName>
    <definedName name="total_ic_breakup_1995">[15]Global!#REF!</definedName>
    <definedName name="total_ic_breakup_1996" localSheetId="4">[15]Global!#REF!</definedName>
    <definedName name="total_ic_breakup_1996" localSheetId="16">[15]Global!#REF!</definedName>
    <definedName name="total_ic_breakup_1996" localSheetId="23">[15]Global!#REF!</definedName>
    <definedName name="total_ic_breakup_1996" localSheetId="5">[15]Global!#REF!</definedName>
    <definedName name="total_ic_breakup_1996" localSheetId="26">[15]Global!#REF!</definedName>
    <definedName name="total_ic_breakup_1996" localSheetId="9">[15]Global!#REF!</definedName>
    <definedName name="total_ic_breakup_1996" localSheetId="2">[15]Global!#REF!</definedName>
    <definedName name="total_ic_breakup_1996" localSheetId="29">[15]Global!#REF!</definedName>
    <definedName name="total_ic_breakup_1996">[15]Global!#REF!</definedName>
    <definedName name="total_ic_breakup_1997" localSheetId="4">[15]Global!#REF!</definedName>
    <definedName name="total_ic_breakup_1997" localSheetId="16">[15]Global!#REF!</definedName>
    <definedName name="total_ic_breakup_1997" localSheetId="23">[15]Global!#REF!</definedName>
    <definedName name="total_ic_breakup_1997" localSheetId="5">[15]Global!#REF!</definedName>
    <definedName name="total_ic_breakup_1997" localSheetId="26">[15]Global!#REF!</definedName>
    <definedName name="total_ic_breakup_1997" localSheetId="9">[15]Global!#REF!</definedName>
    <definedName name="total_ic_breakup_1997" localSheetId="2">[15]Global!#REF!</definedName>
    <definedName name="total_ic_breakup_1997" localSheetId="29">[15]Global!#REF!</definedName>
    <definedName name="total_ic_breakup_1997">[15]Global!#REF!</definedName>
    <definedName name="total_ic_breakup_1998" localSheetId="4">[15]Global!#REF!</definedName>
    <definedName name="total_ic_breakup_1998" localSheetId="16">[15]Global!#REF!</definedName>
    <definedName name="total_ic_breakup_1998" localSheetId="23">[15]Global!#REF!</definedName>
    <definedName name="total_ic_breakup_1998" localSheetId="5">[15]Global!#REF!</definedName>
    <definedName name="total_ic_breakup_1998" localSheetId="26">[15]Global!#REF!</definedName>
    <definedName name="total_ic_breakup_1998" localSheetId="9">[15]Global!#REF!</definedName>
    <definedName name="total_ic_breakup_1998" localSheetId="2">[15]Global!#REF!</definedName>
    <definedName name="total_ic_breakup_1998" localSheetId="29">[15]Global!#REF!</definedName>
    <definedName name="total_ic_breakup_1998">[15]Global!#REF!</definedName>
    <definedName name="total_ic_breakup_1999" localSheetId="4">[15]Global!#REF!</definedName>
    <definedName name="total_ic_breakup_1999" localSheetId="16">[15]Global!#REF!</definedName>
    <definedName name="total_ic_breakup_1999" localSheetId="23">[15]Global!#REF!</definedName>
    <definedName name="total_ic_breakup_1999" localSheetId="5">[15]Global!#REF!</definedName>
    <definedName name="total_ic_breakup_1999" localSheetId="26">[15]Global!#REF!</definedName>
    <definedName name="total_ic_breakup_1999" localSheetId="9">[15]Global!#REF!</definedName>
    <definedName name="total_ic_breakup_1999" localSheetId="2">[15]Global!#REF!</definedName>
    <definedName name="total_ic_breakup_1999" localSheetId="29">[15]Global!#REF!</definedName>
    <definedName name="total_ic_breakup_1999">[15]Global!#REF!</definedName>
    <definedName name="total_ic_breakup_2000" localSheetId="4">[15]Global!#REF!</definedName>
    <definedName name="total_ic_breakup_2000" localSheetId="16">[15]Global!#REF!</definedName>
    <definedName name="total_ic_breakup_2000" localSheetId="23">[15]Global!#REF!</definedName>
    <definedName name="total_ic_breakup_2000" localSheetId="5">[15]Global!#REF!</definedName>
    <definedName name="total_ic_breakup_2000" localSheetId="26">[15]Global!#REF!</definedName>
    <definedName name="total_ic_breakup_2000" localSheetId="9">[15]Global!#REF!</definedName>
    <definedName name="total_ic_breakup_2000" localSheetId="2">[15]Global!#REF!</definedName>
    <definedName name="total_ic_breakup_2000" localSheetId="29">[15]Global!#REF!</definedName>
    <definedName name="total_ic_breakup_2000">[15]Global!#REF!</definedName>
    <definedName name="total_ic_breakup_2001" localSheetId="4">[15]Global!#REF!</definedName>
    <definedName name="total_ic_breakup_2001" localSheetId="16">[15]Global!#REF!</definedName>
    <definedName name="total_ic_breakup_2001" localSheetId="23">[15]Global!#REF!</definedName>
    <definedName name="total_ic_breakup_2001" localSheetId="5">[15]Global!#REF!</definedName>
    <definedName name="total_ic_breakup_2001" localSheetId="26">[15]Global!#REF!</definedName>
    <definedName name="total_ic_breakup_2001" localSheetId="9">[15]Global!#REF!</definedName>
    <definedName name="total_ic_breakup_2001" localSheetId="2">[15]Global!#REF!</definedName>
    <definedName name="total_ic_breakup_2001" localSheetId="29">[15]Global!#REF!</definedName>
    <definedName name="total_ic_breakup_2001">[15]Global!#REF!</definedName>
    <definedName name="total_ic_breakup_2002" localSheetId="4">[15]Global!#REF!</definedName>
    <definedName name="total_ic_breakup_2002" localSheetId="16">[15]Global!#REF!</definedName>
    <definedName name="total_ic_breakup_2002" localSheetId="23">[15]Global!#REF!</definedName>
    <definedName name="total_ic_breakup_2002" localSheetId="5">[15]Global!#REF!</definedName>
    <definedName name="total_ic_breakup_2002" localSheetId="26">[15]Global!#REF!</definedName>
    <definedName name="total_ic_breakup_2002" localSheetId="9">[15]Global!#REF!</definedName>
    <definedName name="total_ic_breakup_2002" localSheetId="2">[15]Global!#REF!</definedName>
    <definedName name="total_ic_breakup_2002" localSheetId="29">[15]Global!#REF!</definedName>
    <definedName name="total_ic_breakup_2002">[15]Global!#REF!</definedName>
    <definedName name="total_ic_breakup_2003" localSheetId="4">[15]Global!#REF!</definedName>
    <definedName name="total_ic_breakup_2003" localSheetId="16">[15]Global!#REF!</definedName>
    <definedName name="total_ic_breakup_2003" localSheetId="23">[15]Global!#REF!</definedName>
    <definedName name="total_ic_breakup_2003" localSheetId="5">[15]Global!#REF!</definedName>
    <definedName name="total_ic_breakup_2003" localSheetId="26">[15]Global!#REF!</definedName>
    <definedName name="total_ic_breakup_2003" localSheetId="9">[15]Global!#REF!</definedName>
    <definedName name="total_ic_breakup_2003" localSheetId="2">[15]Global!#REF!</definedName>
    <definedName name="total_ic_breakup_2003" localSheetId="29">[15]Global!#REF!</definedName>
    <definedName name="total_ic_breakup_2003">[15]Global!#REF!</definedName>
    <definedName name="total_ic_breakup_2004" localSheetId="4">[15]Global!#REF!</definedName>
    <definedName name="total_ic_breakup_2004" localSheetId="16">[15]Global!#REF!</definedName>
    <definedName name="total_ic_breakup_2004" localSheetId="23">[15]Global!#REF!</definedName>
    <definedName name="total_ic_breakup_2004" localSheetId="5">[15]Global!#REF!</definedName>
    <definedName name="total_ic_breakup_2004" localSheetId="26">[15]Global!#REF!</definedName>
    <definedName name="total_ic_breakup_2004" localSheetId="9">[15]Global!#REF!</definedName>
    <definedName name="total_ic_breakup_2004" localSheetId="2">[15]Global!#REF!</definedName>
    <definedName name="total_ic_breakup_2004" localSheetId="29">[15]Global!#REF!</definedName>
    <definedName name="total_ic_breakup_2004">[15]Global!#REF!</definedName>
    <definedName name="total_ic_breakup_2005" localSheetId="4">[15]Global!#REF!</definedName>
    <definedName name="total_ic_breakup_2005" localSheetId="16">[15]Global!#REF!</definedName>
    <definedName name="total_ic_breakup_2005" localSheetId="23">[15]Global!#REF!</definedName>
    <definedName name="total_ic_breakup_2005" localSheetId="5">[15]Global!#REF!</definedName>
    <definedName name="total_ic_breakup_2005" localSheetId="26">[15]Global!#REF!</definedName>
    <definedName name="total_ic_breakup_2005" localSheetId="9">[15]Global!#REF!</definedName>
    <definedName name="total_ic_breakup_2005" localSheetId="2">[15]Global!#REF!</definedName>
    <definedName name="total_ic_breakup_2005" localSheetId="29">[15]Global!#REF!</definedName>
    <definedName name="total_ic_breakup_2005">[15]Global!#REF!</definedName>
    <definedName name="total_ic_breakup_2006" localSheetId="4">[15]Global!#REF!</definedName>
    <definedName name="total_ic_breakup_2006" localSheetId="16">[15]Global!#REF!</definedName>
    <definedName name="total_ic_breakup_2006" localSheetId="23">[15]Global!#REF!</definedName>
    <definedName name="total_ic_breakup_2006" localSheetId="5">[15]Global!#REF!</definedName>
    <definedName name="total_ic_breakup_2006" localSheetId="26">[15]Global!#REF!</definedName>
    <definedName name="total_ic_breakup_2006" localSheetId="9">[15]Global!#REF!</definedName>
    <definedName name="total_ic_breakup_2006" localSheetId="2">[15]Global!#REF!</definedName>
    <definedName name="total_ic_breakup_2006" localSheetId="29">[15]Global!#REF!</definedName>
    <definedName name="total_ic_breakup_2006">[15]Global!#REF!</definedName>
    <definedName name="total_ic_breakup_2007" localSheetId="4">[15]Global!#REF!</definedName>
    <definedName name="total_ic_breakup_2007" localSheetId="16">[15]Global!#REF!</definedName>
    <definedName name="total_ic_breakup_2007" localSheetId="23">[15]Global!#REF!</definedName>
    <definedName name="total_ic_breakup_2007" localSheetId="5">[15]Global!#REF!</definedName>
    <definedName name="total_ic_breakup_2007" localSheetId="26">[15]Global!#REF!</definedName>
    <definedName name="total_ic_breakup_2007" localSheetId="9">[15]Global!#REF!</definedName>
    <definedName name="total_ic_breakup_2007" localSheetId="2">[15]Global!#REF!</definedName>
    <definedName name="total_ic_breakup_2007" localSheetId="29">[15]Global!#REF!</definedName>
    <definedName name="total_ic_breakup_2007">[15]Global!#REF!</definedName>
    <definedName name="total_ic_breakup_2008" localSheetId="4">[15]Global!#REF!</definedName>
    <definedName name="total_ic_breakup_2008" localSheetId="16">[15]Global!#REF!</definedName>
    <definedName name="total_ic_breakup_2008" localSheetId="23">[15]Global!#REF!</definedName>
    <definedName name="total_ic_breakup_2008" localSheetId="5">[15]Global!#REF!</definedName>
    <definedName name="total_ic_breakup_2008" localSheetId="26">[15]Global!#REF!</definedName>
    <definedName name="total_ic_breakup_2008" localSheetId="9">[15]Global!#REF!</definedName>
    <definedName name="total_ic_breakup_2008" localSheetId="2">[15]Global!#REF!</definedName>
    <definedName name="total_ic_breakup_2008" localSheetId="29">[15]Global!#REF!</definedName>
    <definedName name="total_ic_breakup_2008">[15]Global!#REF!</definedName>
    <definedName name="total_ic_breakup_2009" localSheetId="4">[15]Global!#REF!</definedName>
    <definedName name="total_ic_breakup_2009" localSheetId="16">[15]Global!#REF!</definedName>
    <definedName name="total_ic_breakup_2009" localSheetId="23">[15]Global!#REF!</definedName>
    <definedName name="total_ic_breakup_2009" localSheetId="5">[15]Global!#REF!</definedName>
    <definedName name="total_ic_breakup_2009" localSheetId="26">[15]Global!#REF!</definedName>
    <definedName name="total_ic_breakup_2009" localSheetId="9">[15]Global!#REF!</definedName>
    <definedName name="total_ic_breakup_2009" localSheetId="2">[15]Global!#REF!</definedName>
    <definedName name="total_ic_breakup_2009" localSheetId="29">[15]Global!#REF!</definedName>
    <definedName name="total_ic_breakup_2009">[15]Global!#REF!</definedName>
    <definedName name="total_ic_breakup_2010" localSheetId="4">[15]Global!#REF!</definedName>
    <definedName name="total_ic_breakup_2010" localSheetId="16">[15]Global!#REF!</definedName>
    <definedName name="total_ic_breakup_2010" localSheetId="23">[15]Global!#REF!</definedName>
    <definedName name="total_ic_breakup_2010" localSheetId="5">[15]Global!#REF!</definedName>
    <definedName name="total_ic_breakup_2010" localSheetId="26">[15]Global!#REF!</definedName>
    <definedName name="total_ic_breakup_2010" localSheetId="9">[15]Global!#REF!</definedName>
    <definedName name="total_ic_breakup_2010" localSheetId="2">[15]Global!#REF!</definedName>
    <definedName name="total_ic_breakup_2010" localSheetId="29">[15]Global!#REF!</definedName>
    <definedName name="total_ic_breakup_2010">[15]Global!#REF!</definedName>
    <definedName name="total_ic_breakup_comm" localSheetId="4">[15]Global!#REF!</definedName>
    <definedName name="total_ic_breakup_comm" localSheetId="16">[15]Global!#REF!</definedName>
    <definedName name="total_ic_breakup_comm" localSheetId="23">[15]Global!#REF!</definedName>
    <definedName name="total_ic_breakup_comm" localSheetId="5">[15]Global!#REF!</definedName>
    <definedName name="total_ic_breakup_comm" localSheetId="26">[15]Global!#REF!</definedName>
    <definedName name="total_ic_breakup_comm" localSheetId="9">[15]Global!#REF!</definedName>
    <definedName name="total_ic_breakup_comm" localSheetId="2">[15]Global!#REF!</definedName>
    <definedName name="total_ic_breakup_comm" localSheetId="29">[15]Global!#REF!</definedName>
    <definedName name="total_ic_breakup_comm">[15]Global!#REF!</definedName>
    <definedName name="total_ic_replacement_1985" localSheetId="4">[15]Global!#REF!</definedName>
    <definedName name="total_ic_replacement_1985" localSheetId="16">[15]Global!#REF!</definedName>
    <definedName name="total_ic_replacement_1985" localSheetId="23">[15]Global!#REF!</definedName>
    <definedName name="total_ic_replacement_1985" localSheetId="5">[15]Global!#REF!</definedName>
    <definedName name="total_ic_replacement_1985" localSheetId="26">[15]Global!#REF!</definedName>
    <definedName name="total_ic_replacement_1985" localSheetId="9">[15]Global!#REF!</definedName>
    <definedName name="total_ic_replacement_1985" localSheetId="2">[15]Global!#REF!</definedName>
    <definedName name="total_ic_replacement_1985" localSheetId="29">[15]Global!#REF!</definedName>
    <definedName name="total_ic_replacement_1985">[15]Global!#REF!</definedName>
    <definedName name="total_ic_replacement_1986" localSheetId="4">[15]Global!#REF!</definedName>
    <definedName name="total_ic_replacement_1986" localSheetId="16">[15]Global!#REF!</definedName>
    <definedName name="total_ic_replacement_1986" localSheetId="23">[15]Global!#REF!</definedName>
    <definedName name="total_ic_replacement_1986" localSheetId="5">[15]Global!#REF!</definedName>
    <definedName name="total_ic_replacement_1986" localSheetId="26">[15]Global!#REF!</definedName>
    <definedName name="total_ic_replacement_1986" localSheetId="9">[15]Global!#REF!</definedName>
    <definedName name="total_ic_replacement_1986" localSheetId="2">[15]Global!#REF!</definedName>
    <definedName name="total_ic_replacement_1986" localSheetId="29">[15]Global!#REF!</definedName>
    <definedName name="total_ic_replacement_1986">[15]Global!#REF!</definedName>
    <definedName name="total_ic_replacement_1987" localSheetId="4">[15]Global!#REF!</definedName>
    <definedName name="total_ic_replacement_1987" localSheetId="16">[15]Global!#REF!</definedName>
    <definedName name="total_ic_replacement_1987" localSheetId="23">[15]Global!#REF!</definedName>
    <definedName name="total_ic_replacement_1987" localSheetId="5">[15]Global!#REF!</definedName>
    <definedName name="total_ic_replacement_1987" localSheetId="26">[15]Global!#REF!</definedName>
    <definedName name="total_ic_replacement_1987" localSheetId="9">[15]Global!#REF!</definedName>
    <definedName name="total_ic_replacement_1987" localSheetId="2">[15]Global!#REF!</definedName>
    <definedName name="total_ic_replacement_1987" localSheetId="29">[15]Global!#REF!</definedName>
    <definedName name="total_ic_replacement_1987">[15]Global!#REF!</definedName>
    <definedName name="total_ic_replacement_1988" localSheetId="4">[15]Global!#REF!</definedName>
    <definedName name="total_ic_replacement_1988" localSheetId="16">[15]Global!#REF!</definedName>
    <definedName name="total_ic_replacement_1988" localSheetId="23">[15]Global!#REF!</definedName>
    <definedName name="total_ic_replacement_1988" localSheetId="5">[15]Global!#REF!</definedName>
    <definedName name="total_ic_replacement_1988" localSheetId="26">[15]Global!#REF!</definedName>
    <definedName name="total_ic_replacement_1988" localSheetId="9">[15]Global!#REF!</definedName>
    <definedName name="total_ic_replacement_1988" localSheetId="2">[15]Global!#REF!</definedName>
    <definedName name="total_ic_replacement_1988" localSheetId="29">[15]Global!#REF!</definedName>
    <definedName name="total_ic_replacement_1988">[15]Global!#REF!</definedName>
    <definedName name="total_ic_replacement_1989" localSheetId="4">[15]Global!#REF!</definedName>
    <definedName name="total_ic_replacement_1989" localSheetId="16">[15]Global!#REF!</definedName>
    <definedName name="total_ic_replacement_1989" localSheetId="23">[15]Global!#REF!</definedName>
    <definedName name="total_ic_replacement_1989" localSheetId="5">[15]Global!#REF!</definedName>
    <definedName name="total_ic_replacement_1989" localSheetId="26">[15]Global!#REF!</definedName>
    <definedName name="total_ic_replacement_1989" localSheetId="9">[15]Global!#REF!</definedName>
    <definedName name="total_ic_replacement_1989" localSheetId="2">[15]Global!#REF!</definedName>
    <definedName name="total_ic_replacement_1989" localSheetId="29">[15]Global!#REF!</definedName>
    <definedName name="total_ic_replacement_1989">[15]Global!#REF!</definedName>
    <definedName name="total_ic_replacement_1990" localSheetId="4">[15]Global!#REF!</definedName>
    <definedName name="total_ic_replacement_1990" localSheetId="16">[15]Global!#REF!</definedName>
    <definedName name="total_ic_replacement_1990" localSheetId="23">[15]Global!#REF!</definedName>
    <definedName name="total_ic_replacement_1990" localSheetId="5">[15]Global!#REF!</definedName>
    <definedName name="total_ic_replacement_1990" localSheetId="26">[15]Global!#REF!</definedName>
    <definedName name="total_ic_replacement_1990" localSheetId="9">[15]Global!#REF!</definedName>
    <definedName name="total_ic_replacement_1990" localSheetId="2">[15]Global!#REF!</definedName>
    <definedName name="total_ic_replacement_1990" localSheetId="29">[15]Global!#REF!</definedName>
    <definedName name="total_ic_replacement_1990">[15]Global!#REF!</definedName>
    <definedName name="total_ic_replacement_1991" localSheetId="4">[15]Global!#REF!</definedName>
    <definedName name="total_ic_replacement_1991" localSheetId="16">[15]Global!#REF!</definedName>
    <definedName name="total_ic_replacement_1991" localSheetId="23">[15]Global!#REF!</definedName>
    <definedName name="total_ic_replacement_1991" localSheetId="5">[15]Global!#REF!</definedName>
    <definedName name="total_ic_replacement_1991" localSheetId="26">[15]Global!#REF!</definedName>
    <definedName name="total_ic_replacement_1991" localSheetId="9">[15]Global!#REF!</definedName>
    <definedName name="total_ic_replacement_1991" localSheetId="2">[15]Global!#REF!</definedName>
    <definedName name="total_ic_replacement_1991" localSheetId="29">[15]Global!#REF!</definedName>
    <definedName name="total_ic_replacement_1991">[15]Global!#REF!</definedName>
    <definedName name="total_ic_replacement_1992" localSheetId="4">[15]Global!#REF!</definedName>
    <definedName name="total_ic_replacement_1992" localSheetId="16">[15]Global!#REF!</definedName>
    <definedName name="total_ic_replacement_1992" localSheetId="23">[15]Global!#REF!</definedName>
    <definedName name="total_ic_replacement_1992" localSheetId="5">[15]Global!#REF!</definedName>
    <definedName name="total_ic_replacement_1992" localSheetId="26">[15]Global!#REF!</definedName>
    <definedName name="total_ic_replacement_1992" localSheetId="9">[15]Global!#REF!</definedName>
    <definedName name="total_ic_replacement_1992" localSheetId="2">[15]Global!#REF!</definedName>
    <definedName name="total_ic_replacement_1992" localSheetId="29">[15]Global!#REF!</definedName>
    <definedName name="total_ic_replacement_1992">[15]Global!#REF!</definedName>
    <definedName name="total_ic_replacement_1993" localSheetId="4">[15]Global!#REF!</definedName>
    <definedName name="total_ic_replacement_1993" localSheetId="16">[15]Global!#REF!</definedName>
    <definedName name="total_ic_replacement_1993" localSheetId="23">[15]Global!#REF!</definedName>
    <definedName name="total_ic_replacement_1993" localSheetId="5">[15]Global!#REF!</definedName>
    <definedName name="total_ic_replacement_1993" localSheetId="26">[15]Global!#REF!</definedName>
    <definedName name="total_ic_replacement_1993" localSheetId="9">[15]Global!#REF!</definedName>
    <definedName name="total_ic_replacement_1993" localSheetId="2">[15]Global!#REF!</definedName>
    <definedName name="total_ic_replacement_1993" localSheetId="29">[15]Global!#REF!</definedName>
    <definedName name="total_ic_replacement_1993">[15]Global!#REF!</definedName>
    <definedName name="total_ic_replacement_1994" localSheetId="4">[15]Global!#REF!</definedName>
    <definedName name="total_ic_replacement_1994" localSheetId="16">[15]Global!#REF!</definedName>
    <definedName name="total_ic_replacement_1994" localSheetId="23">[15]Global!#REF!</definedName>
    <definedName name="total_ic_replacement_1994" localSheetId="5">[15]Global!#REF!</definedName>
    <definedName name="total_ic_replacement_1994" localSheetId="26">[15]Global!#REF!</definedName>
    <definedName name="total_ic_replacement_1994" localSheetId="9">[15]Global!#REF!</definedName>
    <definedName name="total_ic_replacement_1994" localSheetId="2">[15]Global!#REF!</definedName>
    <definedName name="total_ic_replacement_1994" localSheetId="29">[15]Global!#REF!</definedName>
    <definedName name="total_ic_replacement_1994">[15]Global!#REF!</definedName>
    <definedName name="total_ic_replacement_1995" localSheetId="4">[15]Global!#REF!</definedName>
    <definedName name="total_ic_replacement_1995" localSheetId="16">[15]Global!#REF!</definedName>
    <definedName name="total_ic_replacement_1995" localSheetId="23">[15]Global!#REF!</definedName>
    <definedName name="total_ic_replacement_1995" localSheetId="5">[15]Global!#REF!</definedName>
    <definedName name="total_ic_replacement_1995" localSheetId="26">[15]Global!#REF!</definedName>
    <definedName name="total_ic_replacement_1995" localSheetId="9">[15]Global!#REF!</definedName>
    <definedName name="total_ic_replacement_1995" localSheetId="2">[15]Global!#REF!</definedName>
    <definedName name="total_ic_replacement_1995" localSheetId="29">[15]Global!#REF!</definedName>
    <definedName name="total_ic_replacement_1995">[15]Global!#REF!</definedName>
    <definedName name="total_ic_replacement_1996" localSheetId="4">[15]Global!#REF!</definedName>
    <definedName name="total_ic_replacement_1996" localSheetId="16">[15]Global!#REF!</definedName>
    <definedName name="total_ic_replacement_1996" localSheetId="23">[15]Global!#REF!</definedName>
    <definedName name="total_ic_replacement_1996" localSheetId="5">[15]Global!#REF!</definedName>
    <definedName name="total_ic_replacement_1996" localSheetId="26">[15]Global!#REF!</definedName>
    <definedName name="total_ic_replacement_1996" localSheetId="9">[15]Global!#REF!</definedName>
    <definedName name="total_ic_replacement_1996" localSheetId="2">[15]Global!#REF!</definedName>
    <definedName name="total_ic_replacement_1996" localSheetId="29">[15]Global!#REF!</definedName>
    <definedName name="total_ic_replacement_1996">[15]Global!#REF!</definedName>
    <definedName name="total_ic_replacement_1997" localSheetId="4">[15]Global!#REF!</definedName>
    <definedName name="total_ic_replacement_1997" localSheetId="16">[15]Global!#REF!</definedName>
    <definedName name="total_ic_replacement_1997" localSheetId="23">[15]Global!#REF!</definedName>
    <definedName name="total_ic_replacement_1997" localSheetId="5">[15]Global!#REF!</definedName>
    <definedName name="total_ic_replacement_1997" localSheetId="26">[15]Global!#REF!</definedName>
    <definedName name="total_ic_replacement_1997" localSheetId="9">[15]Global!#REF!</definedName>
    <definedName name="total_ic_replacement_1997" localSheetId="2">[15]Global!#REF!</definedName>
    <definedName name="total_ic_replacement_1997" localSheetId="29">[15]Global!#REF!</definedName>
    <definedName name="total_ic_replacement_1997">[15]Global!#REF!</definedName>
    <definedName name="total_ic_replacement_1998" localSheetId="4">[15]Global!#REF!</definedName>
    <definedName name="total_ic_replacement_1998" localSheetId="16">[15]Global!#REF!</definedName>
    <definedName name="total_ic_replacement_1998" localSheetId="23">[15]Global!#REF!</definedName>
    <definedName name="total_ic_replacement_1998" localSheetId="5">[15]Global!#REF!</definedName>
    <definedName name="total_ic_replacement_1998" localSheetId="26">[15]Global!#REF!</definedName>
    <definedName name="total_ic_replacement_1998" localSheetId="9">[15]Global!#REF!</definedName>
    <definedName name="total_ic_replacement_1998" localSheetId="2">[15]Global!#REF!</definedName>
    <definedName name="total_ic_replacement_1998" localSheetId="29">[15]Global!#REF!</definedName>
    <definedName name="total_ic_replacement_1998">[15]Global!#REF!</definedName>
    <definedName name="total_ic_replacement_1999" localSheetId="4">[15]Global!#REF!</definedName>
    <definedName name="total_ic_replacement_1999" localSheetId="16">[15]Global!#REF!</definedName>
    <definedName name="total_ic_replacement_1999" localSheetId="23">[15]Global!#REF!</definedName>
    <definedName name="total_ic_replacement_1999" localSheetId="5">[15]Global!#REF!</definedName>
    <definedName name="total_ic_replacement_1999" localSheetId="26">[15]Global!#REF!</definedName>
    <definedName name="total_ic_replacement_1999" localSheetId="9">[15]Global!#REF!</definedName>
    <definedName name="total_ic_replacement_1999" localSheetId="2">[15]Global!#REF!</definedName>
    <definedName name="total_ic_replacement_1999" localSheetId="29">[15]Global!#REF!</definedName>
    <definedName name="total_ic_replacement_1999">[15]Global!#REF!</definedName>
    <definedName name="total_ic_replacement_2000" localSheetId="4">[15]Global!#REF!</definedName>
    <definedName name="total_ic_replacement_2000" localSheetId="16">[15]Global!#REF!</definedName>
    <definedName name="total_ic_replacement_2000" localSheetId="23">[15]Global!#REF!</definedName>
    <definedName name="total_ic_replacement_2000" localSheetId="5">[15]Global!#REF!</definedName>
    <definedName name="total_ic_replacement_2000" localSheetId="26">[15]Global!#REF!</definedName>
    <definedName name="total_ic_replacement_2000" localSheetId="9">[15]Global!#REF!</definedName>
    <definedName name="total_ic_replacement_2000" localSheetId="2">[15]Global!#REF!</definedName>
    <definedName name="total_ic_replacement_2000" localSheetId="29">[15]Global!#REF!</definedName>
    <definedName name="total_ic_replacement_2000">[15]Global!#REF!</definedName>
    <definedName name="total_ic_replacement_2001" localSheetId="4">[15]Global!#REF!</definedName>
    <definedName name="total_ic_replacement_2001" localSheetId="16">[15]Global!#REF!</definedName>
    <definedName name="total_ic_replacement_2001" localSheetId="23">[15]Global!#REF!</definedName>
    <definedName name="total_ic_replacement_2001" localSheetId="5">[15]Global!#REF!</definedName>
    <definedName name="total_ic_replacement_2001" localSheetId="26">[15]Global!#REF!</definedName>
    <definedName name="total_ic_replacement_2001" localSheetId="9">[15]Global!#REF!</definedName>
    <definedName name="total_ic_replacement_2001" localSheetId="2">[15]Global!#REF!</definedName>
    <definedName name="total_ic_replacement_2001" localSheetId="29">[15]Global!#REF!</definedName>
    <definedName name="total_ic_replacement_2001">[15]Global!#REF!</definedName>
    <definedName name="total_ic_replacement_2002" localSheetId="4">[15]Global!#REF!</definedName>
    <definedName name="total_ic_replacement_2002" localSheetId="16">[15]Global!#REF!</definedName>
    <definedName name="total_ic_replacement_2002" localSheetId="23">[15]Global!#REF!</definedName>
    <definedName name="total_ic_replacement_2002" localSheetId="5">[15]Global!#REF!</definedName>
    <definedName name="total_ic_replacement_2002" localSheetId="26">[15]Global!#REF!</definedName>
    <definedName name="total_ic_replacement_2002" localSheetId="9">[15]Global!#REF!</definedName>
    <definedName name="total_ic_replacement_2002" localSheetId="2">[15]Global!#REF!</definedName>
    <definedName name="total_ic_replacement_2002" localSheetId="29">[15]Global!#REF!</definedName>
    <definedName name="total_ic_replacement_2002">[15]Global!#REF!</definedName>
    <definedName name="total_ic_replacement_2003" localSheetId="4">[15]Global!#REF!</definedName>
    <definedName name="total_ic_replacement_2003" localSheetId="16">[15]Global!#REF!</definedName>
    <definedName name="total_ic_replacement_2003" localSheetId="23">[15]Global!#REF!</definedName>
    <definedName name="total_ic_replacement_2003" localSheetId="5">[15]Global!#REF!</definedName>
    <definedName name="total_ic_replacement_2003" localSheetId="26">[15]Global!#REF!</definedName>
    <definedName name="total_ic_replacement_2003" localSheetId="9">[15]Global!#REF!</definedName>
    <definedName name="total_ic_replacement_2003" localSheetId="2">[15]Global!#REF!</definedName>
    <definedName name="total_ic_replacement_2003" localSheetId="29">[15]Global!#REF!</definedName>
    <definedName name="total_ic_replacement_2003">[15]Global!#REF!</definedName>
    <definedName name="total_ic_replacement_2004" localSheetId="4">[15]Global!#REF!</definedName>
    <definedName name="total_ic_replacement_2004" localSheetId="16">[15]Global!#REF!</definedName>
    <definedName name="total_ic_replacement_2004" localSheetId="23">[15]Global!#REF!</definedName>
    <definedName name="total_ic_replacement_2004" localSheetId="5">[15]Global!#REF!</definedName>
    <definedName name="total_ic_replacement_2004" localSheetId="26">[15]Global!#REF!</definedName>
    <definedName name="total_ic_replacement_2004" localSheetId="9">[15]Global!#REF!</definedName>
    <definedName name="total_ic_replacement_2004" localSheetId="2">[15]Global!#REF!</definedName>
    <definedName name="total_ic_replacement_2004" localSheetId="29">[15]Global!#REF!</definedName>
    <definedName name="total_ic_replacement_2004">[15]Global!#REF!</definedName>
    <definedName name="total_ic_replacement_2005" localSheetId="4">[15]Global!#REF!</definedName>
    <definedName name="total_ic_replacement_2005" localSheetId="16">[15]Global!#REF!</definedName>
    <definedName name="total_ic_replacement_2005" localSheetId="23">[15]Global!#REF!</definedName>
    <definedName name="total_ic_replacement_2005" localSheetId="5">[15]Global!#REF!</definedName>
    <definedName name="total_ic_replacement_2005" localSheetId="26">[15]Global!#REF!</definedName>
    <definedName name="total_ic_replacement_2005" localSheetId="9">[15]Global!#REF!</definedName>
    <definedName name="total_ic_replacement_2005" localSheetId="2">[15]Global!#REF!</definedName>
    <definedName name="total_ic_replacement_2005" localSheetId="29">[15]Global!#REF!</definedName>
    <definedName name="total_ic_replacement_2005">[15]Global!#REF!</definedName>
    <definedName name="total_ic_replacement_2006" localSheetId="4">[15]Global!#REF!</definedName>
    <definedName name="total_ic_replacement_2006" localSheetId="16">[15]Global!#REF!</definedName>
    <definedName name="total_ic_replacement_2006" localSheetId="23">[15]Global!#REF!</definedName>
    <definedName name="total_ic_replacement_2006" localSheetId="5">[15]Global!#REF!</definedName>
    <definedName name="total_ic_replacement_2006" localSheetId="26">[15]Global!#REF!</definedName>
    <definedName name="total_ic_replacement_2006" localSheetId="9">[15]Global!#REF!</definedName>
    <definedName name="total_ic_replacement_2006" localSheetId="2">[15]Global!#REF!</definedName>
    <definedName name="total_ic_replacement_2006" localSheetId="29">[15]Global!#REF!</definedName>
    <definedName name="total_ic_replacement_2006">[15]Global!#REF!</definedName>
    <definedName name="total_ic_replacement_2007" localSheetId="4">[15]Global!#REF!</definedName>
    <definedName name="total_ic_replacement_2007" localSheetId="16">[15]Global!#REF!</definedName>
    <definedName name="total_ic_replacement_2007" localSheetId="23">[15]Global!#REF!</definedName>
    <definedName name="total_ic_replacement_2007" localSheetId="5">[15]Global!#REF!</definedName>
    <definedName name="total_ic_replacement_2007" localSheetId="26">[15]Global!#REF!</definedName>
    <definedName name="total_ic_replacement_2007" localSheetId="9">[15]Global!#REF!</definedName>
    <definedName name="total_ic_replacement_2007" localSheetId="2">[15]Global!#REF!</definedName>
    <definedName name="total_ic_replacement_2007" localSheetId="29">[15]Global!#REF!</definedName>
    <definedName name="total_ic_replacement_2007">[15]Global!#REF!</definedName>
    <definedName name="total_ic_replacement_2008" localSheetId="4">[15]Global!#REF!</definedName>
    <definedName name="total_ic_replacement_2008" localSheetId="16">[15]Global!#REF!</definedName>
    <definedName name="total_ic_replacement_2008" localSheetId="23">[15]Global!#REF!</definedName>
    <definedName name="total_ic_replacement_2008" localSheetId="5">[15]Global!#REF!</definedName>
    <definedName name="total_ic_replacement_2008" localSheetId="26">[15]Global!#REF!</definedName>
    <definedName name="total_ic_replacement_2008" localSheetId="9">[15]Global!#REF!</definedName>
    <definedName name="total_ic_replacement_2008" localSheetId="2">[15]Global!#REF!</definedName>
    <definedName name="total_ic_replacement_2008" localSheetId="29">[15]Global!#REF!</definedName>
    <definedName name="total_ic_replacement_2008">[15]Global!#REF!</definedName>
    <definedName name="total_ic_replacement_2009" localSheetId="4">[15]Global!#REF!</definedName>
    <definedName name="total_ic_replacement_2009" localSheetId="16">[15]Global!#REF!</definedName>
    <definedName name="total_ic_replacement_2009" localSheetId="23">[15]Global!#REF!</definedName>
    <definedName name="total_ic_replacement_2009" localSheetId="5">[15]Global!#REF!</definedName>
    <definedName name="total_ic_replacement_2009" localSheetId="26">[15]Global!#REF!</definedName>
    <definedName name="total_ic_replacement_2009" localSheetId="9">[15]Global!#REF!</definedName>
    <definedName name="total_ic_replacement_2009" localSheetId="2">[15]Global!#REF!</definedName>
    <definedName name="total_ic_replacement_2009" localSheetId="29">[15]Global!#REF!</definedName>
    <definedName name="total_ic_replacement_2009">[15]Global!#REF!</definedName>
    <definedName name="total_ic_replacement_2010" localSheetId="4">[15]Global!#REF!</definedName>
    <definedName name="total_ic_replacement_2010" localSheetId="16">[15]Global!#REF!</definedName>
    <definedName name="total_ic_replacement_2010" localSheetId="23">[15]Global!#REF!</definedName>
    <definedName name="total_ic_replacement_2010" localSheetId="5">[15]Global!#REF!</definedName>
    <definedName name="total_ic_replacement_2010" localSheetId="26">[15]Global!#REF!</definedName>
    <definedName name="total_ic_replacement_2010" localSheetId="9">[15]Global!#REF!</definedName>
    <definedName name="total_ic_replacement_2010" localSheetId="2">[15]Global!#REF!</definedName>
    <definedName name="total_ic_replacement_2010" localSheetId="29">[15]Global!#REF!</definedName>
    <definedName name="total_ic_replacement_2010">[15]Global!#REF!</definedName>
    <definedName name="total_ic_replacement_comm" localSheetId="4">[15]Global!#REF!</definedName>
    <definedName name="total_ic_replacement_comm" localSheetId="16">[15]Global!#REF!</definedName>
    <definedName name="total_ic_replacement_comm" localSheetId="23">[15]Global!#REF!</definedName>
    <definedName name="total_ic_replacement_comm" localSheetId="5">[15]Global!#REF!</definedName>
    <definedName name="total_ic_replacement_comm" localSheetId="26">[15]Global!#REF!</definedName>
    <definedName name="total_ic_replacement_comm" localSheetId="9">[15]Global!#REF!</definedName>
    <definedName name="total_ic_replacement_comm" localSheetId="2">[15]Global!#REF!</definedName>
    <definedName name="total_ic_replacement_comm" localSheetId="29">[15]Global!#REF!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6">[15]Global!#REF!</definedName>
    <definedName name="total_yield_per_RTK_1985" localSheetId="23">[15]Global!#REF!</definedName>
    <definedName name="total_yield_per_RTK_1985" localSheetId="5">[15]Global!#REF!</definedName>
    <definedName name="total_yield_per_RTK_1985" localSheetId="26">[15]Global!#REF!</definedName>
    <definedName name="total_yield_per_RTK_1985" localSheetId="9">[15]Global!#REF!</definedName>
    <definedName name="total_yield_per_RTK_1985" localSheetId="2">[15]Global!#REF!</definedName>
    <definedName name="total_yield_per_RTK_1985" localSheetId="29">[15]Global!#REF!</definedName>
    <definedName name="total_yield_per_RTK_1985">[15]Global!#REF!</definedName>
    <definedName name="total_yield_per_RTK_1986" localSheetId="4">[15]Global!#REF!</definedName>
    <definedName name="total_yield_per_RTK_1986" localSheetId="16">[15]Global!#REF!</definedName>
    <definedName name="total_yield_per_RTK_1986" localSheetId="23">[15]Global!#REF!</definedName>
    <definedName name="total_yield_per_RTK_1986" localSheetId="5">[15]Global!#REF!</definedName>
    <definedName name="total_yield_per_RTK_1986" localSheetId="26">[15]Global!#REF!</definedName>
    <definedName name="total_yield_per_RTK_1986" localSheetId="9">[15]Global!#REF!</definedName>
    <definedName name="total_yield_per_RTK_1986" localSheetId="2">[15]Global!#REF!</definedName>
    <definedName name="total_yield_per_RTK_1986" localSheetId="29">[15]Global!#REF!</definedName>
    <definedName name="total_yield_per_RTK_1986">[15]Global!#REF!</definedName>
    <definedName name="total_yield_per_RTK_1987" localSheetId="4">[15]Global!#REF!</definedName>
    <definedName name="total_yield_per_RTK_1987" localSheetId="16">[15]Global!#REF!</definedName>
    <definedName name="total_yield_per_RTK_1987" localSheetId="23">[15]Global!#REF!</definedName>
    <definedName name="total_yield_per_RTK_1987" localSheetId="5">[15]Global!#REF!</definedName>
    <definedName name="total_yield_per_RTK_1987" localSheetId="26">[15]Global!#REF!</definedName>
    <definedName name="total_yield_per_RTK_1987" localSheetId="9">[15]Global!#REF!</definedName>
    <definedName name="total_yield_per_RTK_1987" localSheetId="2">[15]Global!#REF!</definedName>
    <definedName name="total_yield_per_RTK_1987" localSheetId="29">[15]Global!#REF!</definedName>
    <definedName name="total_yield_per_RTK_1987">[15]Global!#REF!</definedName>
    <definedName name="total_yield_per_RTK_1988" localSheetId="4">[15]Global!#REF!</definedName>
    <definedName name="total_yield_per_RTK_1988" localSheetId="16">[15]Global!#REF!</definedName>
    <definedName name="total_yield_per_RTK_1988" localSheetId="23">[15]Global!#REF!</definedName>
    <definedName name="total_yield_per_RTK_1988" localSheetId="5">[15]Global!#REF!</definedName>
    <definedName name="total_yield_per_RTK_1988" localSheetId="26">[15]Global!#REF!</definedName>
    <definedName name="total_yield_per_RTK_1988" localSheetId="9">[15]Global!#REF!</definedName>
    <definedName name="total_yield_per_RTK_1988" localSheetId="2">[15]Global!#REF!</definedName>
    <definedName name="total_yield_per_RTK_1988" localSheetId="29">[15]Global!#REF!</definedName>
    <definedName name="total_yield_per_RTK_1988">[15]Global!#REF!</definedName>
    <definedName name="total_yield_per_RTK_1989" localSheetId="4">[15]Global!#REF!</definedName>
    <definedName name="total_yield_per_RTK_1989" localSheetId="16">[15]Global!#REF!</definedName>
    <definedName name="total_yield_per_RTK_1989" localSheetId="23">[15]Global!#REF!</definedName>
    <definedName name="total_yield_per_RTK_1989" localSheetId="5">[15]Global!#REF!</definedName>
    <definedName name="total_yield_per_RTK_1989" localSheetId="26">[15]Global!#REF!</definedName>
    <definedName name="total_yield_per_RTK_1989" localSheetId="9">[15]Global!#REF!</definedName>
    <definedName name="total_yield_per_RTK_1989" localSheetId="2">[15]Global!#REF!</definedName>
    <definedName name="total_yield_per_RTK_1989" localSheetId="29">[15]Global!#REF!</definedName>
    <definedName name="total_yield_per_RTK_1989">[15]Global!#REF!</definedName>
    <definedName name="total_yield_per_RTK_1990" localSheetId="4">[15]Global!#REF!</definedName>
    <definedName name="total_yield_per_RTK_1990" localSheetId="16">[15]Global!#REF!</definedName>
    <definedName name="total_yield_per_RTK_1990" localSheetId="23">[15]Global!#REF!</definedName>
    <definedName name="total_yield_per_RTK_1990" localSheetId="5">[15]Global!#REF!</definedName>
    <definedName name="total_yield_per_RTK_1990" localSheetId="26">[15]Global!#REF!</definedName>
    <definedName name="total_yield_per_RTK_1990" localSheetId="9">[15]Global!#REF!</definedName>
    <definedName name="total_yield_per_RTK_1990" localSheetId="2">[15]Global!#REF!</definedName>
    <definedName name="total_yield_per_RTK_1990" localSheetId="29">[15]Global!#REF!</definedName>
    <definedName name="total_yield_per_RTK_1990">[15]Global!#REF!</definedName>
    <definedName name="total_yield_per_RTK_1991" localSheetId="4">[15]Global!#REF!</definedName>
    <definedName name="total_yield_per_RTK_1991" localSheetId="16">[15]Global!#REF!</definedName>
    <definedName name="total_yield_per_RTK_1991" localSheetId="23">[15]Global!#REF!</definedName>
    <definedName name="total_yield_per_RTK_1991" localSheetId="5">[15]Global!#REF!</definedName>
    <definedName name="total_yield_per_RTK_1991" localSheetId="26">[15]Global!#REF!</definedName>
    <definedName name="total_yield_per_RTK_1991" localSheetId="9">[15]Global!#REF!</definedName>
    <definedName name="total_yield_per_RTK_1991" localSheetId="2">[15]Global!#REF!</definedName>
    <definedName name="total_yield_per_RTK_1991" localSheetId="29">[15]Global!#REF!</definedName>
    <definedName name="total_yield_per_RTK_1991">[15]Global!#REF!</definedName>
    <definedName name="total_yield_per_RTK_1992" localSheetId="4">[15]Global!#REF!</definedName>
    <definedName name="total_yield_per_RTK_1992" localSheetId="16">[15]Global!#REF!</definedName>
    <definedName name="total_yield_per_RTK_1992" localSheetId="23">[15]Global!#REF!</definedName>
    <definedName name="total_yield_per_RTK_1992" localSheetId="5">[15]Global!#REF!</definedName>
    <definedName name="total_yield_per_RTK_1992" localSheetId="26">[15]Global!#REF!</definedName>
    <definedName name="total_yield_per_RTK_1992" localSheetId="9">[15]Global!#REF!</definedName>
    <definedName name="total_yield_per_RTK_1992" localSheetId="2">[15]Global!#REF!</definedName>
    <definedName name="total_yield_per_RTK_1992" localSheetId="29">[15]Global!#REF!</definedName>
    <definedName name="total_yield_per_RTK_1992">[15]Global!#REF!</definedName>
    <definedName name="total_yield_per_RTK_1993" localSheetId="4">[15]Global!#REF!</definedName>
    <definedName name="total_yield_per_RTK_1993" localSheetId="16">[15]Global!#REF!</definedName>
    <definedName name="total_yield_per_RTK_1993" localSheetId="23">[15]Global!#REF!</definedName>
    <definedName name="total_yield_per_RTK_1993" localSheetId="5">[15]Global!#REF!</definedName>
    <definedName name="total_yield_per_RTK_1993" localSheetId="26">[15]Global!#REF!</definedName>
    <definedName name="total_yield_per_RTK_1993" localSheetId="9">[15]Global!#REF!</definedName>
    <definedName name="total_yield_per_RTK_1993" localSheetId="2">[15]Global!#REF!</definedName>
    <definedName name="total_yield_per_RTK_1993" localSheetId="29">[15]Global!#REF!</definedName>
    <definedName name="total_yield_per_RTK_1993">[15]Global!#REF!</definedName>
    <definedName name="total_yield_per_RTK_1994" localSheetId="4">[15]Global!#REF!</definedName>
    <definedName name="total_yield_per_RTK_1994" localSheetId="16">[15]Global!#REF!</definedName>
    <definedName name="total_yield_per_RTK_1994" localSheetId="23">[15]Global!#REF!</definedName>
    <definedName name="total_yield_per_RTK_1994" localSheetId="5">[15]Global!#REF!</definedName>
    <definedName name="total_yield_per_RTK_1994" localSheetId="26">[15]Global!#REF!</definedName>
    <definedName name="total_yield_per_RTK_1994" localSheetId="9">[15]Global!#REF!</definedName>
    <definedName name="total_yield_per_RTK_1994" localSheetId="2">[15]Global!#REF!</definedName>
    <definedName name="total_yield_per_RTK_1994" localSheetId="29">[15]Global!#REF!</definedName>
    <definedName name="total_yield_per_RTK_1994">[15]Global!#REF!</definedName>
    <definedName name="total_yield_per_RTK_1995" localSheetId="4">[15]Global!#REF!</definedName>
    <definedName name="total_yield_per_RTK_1995" localSheetId="16">[15]Global!#REF!</definedName>
    <definedName name="total_yield_per_RTK_1995" localSheetId="23">[15]Global!#REF!</definedName>
    <definedName name="total_yield_per_RTK_1995" localSheetId="5">[15]Global!#REF!</definedName>
    <definedName name="total_yield_per_RTK_1995" localSheetId="26">[15]Global!#REF!</definedName>
    <definedName name="total_yield_per_RTK_1995" localSheetId="9">[15]Global!#REF!</definedName>
    <definedName name="total_yield_per_RTK_1995" localSheetId="2">[15]Global!#REF!</definedName>
    <definedName name="total_yield_per_RTK_1995" localSheetId="29">[15]Global!#REF!</definedName>
    <definedName name="total_yield_per_RTK_1995">[15]Global!#REF!</definedName>
    <definedName name="total_yield_per_RTK_1996" localSheetId="4">[15]Global!#REF!</definedName>
    <definedName name="total_yield_per_RTK_1996" localSheetId="16">[15]Global!#REF!</definedName>
    <definedName name="total_yield_per_RTK_1996" localSheetId="23">[15]Global!#REF!</definedName>
    <definedName name="total_yield_per_RTK_1996" localSheetId="5">[15]Global!#REF!</definedName>
    <definedName name="total_yield_per_RTK_1996" localSheetId="26">[15]Global!#REF!</definedName>
    <definedName name="total_yield_per_RTK_1996" localSheetId="9">[15]Global!#REF!</definedName>
    <definedName name="total_yield_per_RTK_1996" localSheetId="2">[15]Global!#REF!</definedName>
    <definedName name="total_yield_per_RTK_1996" localSheetId="29">[15]Global!#REF!</definedName>
    <definedName name="total_yield_per_RTK_1996">[15]Global!#REF!</definedName>
    <definedName name="total_yield_per_RTK_1997" localSheetId="4">[15]Global!#REF!</definedName>
    <definedName name="total_yield_per_RTK_1997" localSheetId="16">[15]Global!#REF!</definedName>
    <definedName name="total_yield_per_RTK_1997" localSheetId="23">[15]Global!#REF!</definedName>
    <definedName name="total_yield_per_RTK_1997" localSheetId="5">[15]Global!#REF!</definedName>
    <definedName name="total_yield_per_RTK_1997" localSheetId="26">[15]Global!#REF!</definedName>
    <definedName name="total_yield_per_RTK_1997" localSheetId="9">[15]Global!#REF!</definedName>
    <definedName name="total_yield_per_RTK_1997" localSheetId="2">[15]Global!#REF!</definedName>
    <definedName name="total_yield_per_RTK_1997" localSheetId="29">[15]Global!#REF!</definedName>
    <definedName name="total_yield_per_RTK_1997">[15]Global!#REF!</definedName>
    <definedName name="total_yield_per_RTK_1998" localSheetId="4">[15]Global!#REF!</definedName>
    <definedName name="total_yield_per_RTK_1998" localSheetId="16">[15]Global!#REF!</definedName>
    <definedName name="total_yield_per_RTK_1998" localSheetId="23">[15]Global!#REF!</definedName>
    <definedName name="total_yield_per_RTK_1998" localSheetId="5">[15]Global!#REF!</definedName>
    <definedName name="total_yield_per_RTK_1998" localSheetId="26">[15]Global!#REF!</definedName>
    <definedName name="total_yield_per_RTK_1998" localSheetId="9">[15]Global!#REF!</definedName>
    <definedName name="total_yield_per_RTK_1998" localSheetId="2">[15]Global!#REF!</definedName>
    <definedName name="total_yield_per_RTK_1998" localSheetId="29">[15]Global!#REF!</definedName>
    <definedName name="total_yield_per_RTK_1998">[15]Global!#REF!</definedName>
    <definedName name="total_yield_per_RTK_1999" localSheetId="4">[15]Global!#REF!</definedName>
    <definedName name="total_yield_per_RTK_1999" localSheetId="16">[15]Global!#REF!</definedName>
    <definedName name="total_yield_per_RTK_1999" localSheetId="23">[15]Global!#REF!</definedName>
    <definedName name="total_yield_per_RTK_1999" localSheetId="5">[15]Global!#REF!</definedName>
    <definedName name="total_yield_per_RTK_1999" localSheetId="26">[15]Global!#REF!</definedName>
    <definedName name="total_yield_per_RTK_1999" localSheetId="9">[15]Global!#REF!</definedName>
    <definedName name="total_yield_per_RTK_1999" localSheetId="2">[15]Global!#REF!</definedName>
    <definedName name="total_yield_per_RTK_1999" localSheetId="29">[15]Global!#REF!</definedName>
    <definedName name="total_yield_per_RTK_1999">[15]Global!#REF!</definedName>
    <definedName name="total_yield_per_RTK_2000" localSheetId="4">[15]Global!#REF!</definedName>
    <definedName name="total_yield_per_RTK_2000" localSheetId="16">[15]Global!#REF!</definedName>
    <definedName name="total_yield_per_RTK_2000" localSheetId="23">[15]Global!#REF!</definedName>
    <definedName name="total_yield_per_RTK_2000" localSheetId="5">[15]Global!#REF!</definedName>
    <definedName name="total_yield_per_RTK_2000" localSheetId="26">[15]Global!#REF!</definedName>
    <definedName name="total_yield_per_RTK_2000" localSheetId="9">[15]Global!#REF!</definedName>
    <definedName name="total_yield_per_RTK_2000" localSheetId="2">[15]Global!#REF!</definedName>
    <definedName name="total_yield_per_RTK_2000" localSheetId="29">[15]Global!#REF!</definedName>
    <definedName name="total_yield_per_RTK_2000">[15]Global!#REF!</definedName>
    <definedName name="total_yield_per_RTK_2001" localSheetId="4">[15]Global!#REF!</definedName>
    <definedName name="total_yield_per_RTK_2001" localSheetId="16">[15]Global!#REF!</definedName>
    <definedName name="total_yield_per_RTK_2001" localSheetId="23">[15]Global!#REF!</definedName>
    <definedName name="total_yield_per_RTK_2001" localSheetId="5">[15]Global!#REF!</definedName>
    <definedName name="total_yield_per_RTK_2001" localSheetId="26">[15]Global!#REF!</definedName>
    <definedName name="total_yield_per_RTK_2001" localSheetId="9">[15]Global!#REF!</definedName>
    <definedName name="total_yield_per_RTK_2001" localSheetId="2">[15]Global!#REF!</definedName>
    <definedName name="total_yield_per_RTK_2001" localSheetId="29">[15]Global!#REF!</definedName>
    <definedName name="total_yield_per_RTK_2001">[15]Global!#REF!</definedName>
    <definedName name="total_yield_per_RTK_2002" localSheetId="4">[15]Global!#REF!</definedName>
    <definedName name="total_yield_per_RTK_2002" localSheetId="16">[15]Global!#REF!</definedName>
    <definedName name="total_yield_per_RTK_2002" localSheetId="23">[15]Global!#REF!</definedName>
    <definedName name="total_yield_per_RTK_2002" localSheetId="5">[15]Global!#REF!</definedName>
    <definedName name="total_yield_per_RTK_2002" localSheetId="26">[15]Global!#REF!</definedName>
    <definedName name="total_yield_per_RTK_2002" localSheetId="9">[15]Global!#REF!</definedName>
    <definedName name="total_yield_per_RTK_2002" localSheetId="2">[15]Global!#REF!</definedName>
    <definedName name="total_yield_per_RTK_2002" localSheetId="29">[15]Global!#REF!</definedName>
    <definedName name="total_yield_per_RTK_2002">[15]Global!#REF!</definedName>
    <definedName name="total_yield_per_RTK_2003" localSheetId="4">[15]Global!#REF!</definedName>
    <definedName name="total_yield_per_RTK_2003" localSheetId="16">[15]Global!#REF!</definedName>
    <definedName name="total_yield_per_RTK_2003" localSheetId="23">[15]Global!#REF!</definedName>
    <definedName name="total_yield_per_RTK_2003" localSheetId="5">[15]Global!#REF!</definedName>
    <definedName name="total_yield_per_RTK_2003" localSheetId="26">[15]Global!#REF!</definedName>
    <definedName name="total_yield_per_RTK_2003" localSheetId="9">[15]Global!#REF!</definedName>
    <definedName name="total_yield_per_RTK_2003" localSheetId="2">[15]Global!#REF!</definedName>
    <definedName name="total_yield_per_RTK_2003" localSheetId="29">[15]Global!#REF!</definedName>
    <definedName name="total_yield_per_RTK_2003">[15]Global!#REF!</definedName>
    <definedName name="total_yield_per_RTK_2004" localSheetId="4">[15]Global!#REF!</definedName>
    <definedName name="total_yield_per_RTK_2004" localSheetId="16">[15]Global!#REF!</definedName>
    <definedName name="total_yield_per_RTK_2004" localSheetId="23">[15]Global!#REF!</definedName>
    <definedName name="total_yield_per_RTK_2004" localSheetId="5">[15]Global!#REF!</definedName>
    <definedName name="total_yield_per_RTK_2004" localSheetId="26">[15]Global!#REF!</definedName>
    <definedName name="total_yield_per_RTK_2004" localSheetId="9">[15]Global!#REF!</definedName>
    <definedName name="total_yield_per_RTK_2004" localSheetId="2">[15]Global!#REF!</definedName>
    <definedName name="total_yield_per_RTK_2004" localSheetId="29">[15]Global!#REF!</definedName>
    <definedName name="total_yield_per_RTK_2004">[15]Global!#REF!</definedName>
    <definedName name="total_yield_per_RTK_2005" localSheetId="4">[15]Global!#REF!</definedName>
    <definedName name="total_yield_per_RTK_2005" localSheetId="16">[15]Global!#REF!</definedName>
    <definedName name="total_yield_per_RTK_2005" localSheetId="23">[15]Global!#REF!</definedName>
    <definedName name="total_yield_per_RTK_2005" localSheetId="5">[15]Global!#REF!</definedName>
    <definedName name="total_yield_per_RTK_2005" localSheetId="26">[15]Global!#REF!</definedName>
    <definedName name="total_yield_per_RTK_2005" localSheetId="9">[15]Global!#REF!</definedName>
    <definedName name="total_yield_per_RTK_2005" localSheetId="2">[15]Global!#REF!</definedName>
    <definedName name="total_yield_per_RTK_2005" localSheetId="29">[15]Global!#REF!</definedName>
    <definedName name="total_yield_per_RTK_2005">[15]Global!#REF!</definedName>
    <definedName name="total_yield_per_RTK_2006" localSheetId="4">[15]Global!#REF!</definedName>
    <definedName name="total_yield_per_RTK_2006" localSheetId="16">[15]Global!#REF!</definedName>
    <definedName name="total_yield_per_RTK_2006" localSheetId="23">[15]Global!#REF!</definedName>
    <definedName name="total_yield_per_RTK_2006" localSheetId="5">[15]Global!#REF!</definedName>
    <definedName name="total_yield_per_RTK_2006" localSheetId="26">[15]Global!#REF!</definedName>
    <definedName name="total_yield_per_RTK_2006" localSheetId="9">[15]Global!#REF!</definedName>
    <definedName name="total_yield_per_RTK_2006" localSheetId="2">[15]Global!#REF!</definedName>
    <definedName name="total_yield_per_RTK_2006" localSheetId="29">[15]Global!#REF!</definedName>
    <definedName name="total_yield_per_RTK_2006">[15]Global!#REF!</definedName>
    <definedName name="total_yield_per_RTK_2007" localSheetId="4">[15]Global!#REF!</definedName>
    <definedName name="total_yield_per_RTK_2007" localSheetId="16">[15]Global!#REF!</definedName>
    <definedName name="total_yield_per_RTK_2007" localSheetId="23">[15]Global!#REF!</definedName>
    <definedName name="total_yield_per_RTK_2007" localSheetId="5">[15]Global!#REF!</definedName>
    <definedName name="total_yield_per_RTK_2007" localSheetId="26">[15]Global!#REF!</definedName>
    <definedName name="total_yield_per_RTK_2007" localSheetId="9">[15]Global!#REF!</definedName>
    <definedName name="total_yield_per_RTK_2007" localSheetId="2">[15]Global!#REF!</definedName>
    <definedName name="total_yield_per_RTK_2007" localSheetId="29">[15]Global!#REF!</definedName>
    <definedName name="total_yield_per_RTK_2007">[15]Global!#REF!</definedName>
    <definedName name="total_yield_per_RTK_2008" localSheetId="4">[15]Global!#REF!</definedName>
    <definedName name="total_yield_per_RTK_2008" localSheetId="16">[15]Global!#REF!</definedName>
    <definedName name="total_yield_per_RTK_2008" localSheetId="23">[15]Global!#REF!</definedName>
    <definedName name="total_yield_per_RTK_2008" localSheetId="5">[15]Global!#REF!</definedName>
    <definedName name="total_yield_per_RTK_2008" localSheetId="26">[15]Global!#REF!</definedName>
    <definedName name="total_yield_per_RTK_2008" localSheetId="9">[15]Global!#REF!</definedName>
    <definedName name="total_yield_per_RTK_2008" localSheetId="2">[15]Global!#REF!</definedName>
    <definedName name="total_yield_per_RTK_2008" localSheetId="29">[15]Global!#REF!</definedName>
    <definedName name="total_yield_per_RTK_2008">[15]Global!#REF!</definedName>
    <definedName name="total_yield_per_RTK_2009" localSheetId="4">[15]Global!#REF!</definedName>
    <definedName name="total_yield_per_RTK_2009" localSheetId="16">[15]Global!#REF!</definedName>
    <definedName name="total_yield_per_RTK_2009" localSheetId="23">[15]Global!#REF!</definedName>
    <definedName name="total_yield_per_RTK_2009" localSheetId="5">[15]Global!#REF!</definedName>
    <definedName name="total_yield_per_RTK_2009" localSheetId="26">[15]Global!#REF!</definedName>
    <definedName name="total_yield_per_RTK_2009" localSheetId="9">[15]Global!#REF!</definedName>
    <definedName name="total_yield_per_RTK_2009" localSheetId="2">[15]Global!#REF!</definedName>
    <definedName name="total_yield_per_RTK_2009" localSheetId="29">[15]Global!#REF!</definedName>
    <definedName name="total_yield_per_RTK_2009">[15]Global!#REF!</definedName>
    <definedName name="total_yield_per_RTK_2010" localSheetId="4">[15]Global!#REF!</definedName>
    <definedName name="total_yield_per_RTK_2010" localSheetId="16">[15]Global!#REF!</definedName>
    <definedName name="total_yield_per_RTK_2010" localSheetId="23">[15]Global!#REF!</definedName>
    <definedName name="total_yield_per_RTK_2010" localSheetId="5">[15]Global!#REF!</definedName>
    <definedName name="total_yield_per_RTK_2010" localSheetId="26">[15]Global!#REF!</definedName>
    <definedName name="total_yield_per_RTK_2010" localSheetId="9">[15]Global!#REF!</definedName>
    <definedName name="total_yield_per_RTK_2010" localSheetId="2">[15]Global!#REF!</definedName>
    <definedName name="total_yield_per_RTK_2010" localSheetId="29">[15]Global!#REF!</definedName>
    <definedName name="total_yield_per_RTK_2010">[15]Global!#REF!</definedName>
    <definedName name="total_yield_per_RTK_comm" localSheetId="4">[15]Global!#REF!</definedName>
    <definedName name="total_yield_per_RTK_comm" localSheetId="16">[15]Global!#REF!</definedName>
    <definedName name="total_yield_per_RTK_comm" localSheetId="23">[15]Global!#REF!</definedName>
    <definedName name="total_yield_per_RTK_comm" localSheetId="5">[15]Global!#REF!</definedName>
    <definedName name="total_yield_per_RTK_comm" localSheetId="26">[15]Global!#REF!</definedName>
    <definedName name="total_yield_per_RTK_comm" localSheetId="9">[15]Global!#REF!</definedName>
    <definedName name="total_yield_per_RTK_comm" localSheetId="2">[15]Global!#REF!</definedName>
    <definedName name="total_yield_per_RTK_comm" localSheetId="29">[15]Global!#REF!</definedName>
    <definedName name="total_yield_per_RTK_comm">[15]Global!#REF!</definedName>
    <definedName name="total_yield_RTM_1985" localSheetId="4">[15]Global!#REF!</definedName>
    <definedName name="total_yield_RTM_1985" localSheetId="16">[15]Global!#REF!</definedName>
    <definedName name="total_yield_RTM_1985" localSheetId="23">[15]Global!#REF!</definedName>
    <definedName name="total_yield_RTM_1985" localSheetId="5">[15]Global!#REF!</definedName>
    <definedName name="total_yield_RTM_1985" localSheetId="26">[15]Global!#REF!</definedName>
    <definedName name="total_yield_RTM_1985" localSheetId="9">[15]Global!#REF!</definedName>
    <definedName name="total_yield_RTM_1985" localSheetId="2">[15]Global!#REF!</definedName>
    <definedName name="total_yield_RTM_1985" localSheetId="29">[15]Global!#REF!</definedName>
    <definedName name="total_yield_RTM_1985">[15]Global!#REF!</definedName>
    <definedName name="total_yield_RTM_1986" localSheetId="4">[15]Global!#REF!</definedName>
    <definedName name="total_yield_RTM_1986" localSheetId="16">[15]Global!#REF!</definedName>
    <definedName name="total_yield_RTM_1986" localSheetId="23">[15]Global!#REF!</definedName>
    <definedName name="total_yield_RTM_1986" localSheetId="5">[15]Global!#REF!</definedName>
    <definedName name="total_yield_RTM_1986" localSheetId="26">[15]Global!#REF!</definedName>
    <definedName name="total_yield_RTM_1986" localSheetId="9">[15]Global!#REF!</definedName>
    <definedName name="total_yield_RTM_1986" localSheetId="2">[15]Global!#REF!</definedName>
    <definedName name="total_yield_RTM_1986" localSheetId="29">[15]Global!#REF!</definedName>
    <definedName name="total_yield_RTM_1986">[15]Global!#REF!</definedName>
    <definedName name="total_yield_RTM_1987" localSheetId="4">[15]Global!#REF!</definedName>
    <definedName name="total_yield_RTM_1987" localSheetId="16">[15]Global!#REF!</definedName>
    <definedName name="total_yield_RTM_1987" localSheetId="23">[15]Global!#REF!</definedName>
    <definedName name="total_yield_RTM_1987" localSheetId="5">[15]Global!#REF!</definedName>
    <definedName name="total_yield_RTM_1987" localSheetId="26">[15]Global!#REF!</definedName>
    <definedName name="total_yield_RTM_1987" localSheetId="9">[15]Global!#REF!</definedName>
    <definedName name="total_yield_RTM_1987" localSheetId="2">[15]Global!#REF!</definedName>
    <definedName name="total_yield_RTM_1987" localSheetId="29">[15]Global!#REF!</definedName>
    <definedName name="total_yield_RTM_1987">[15]Global!#REF!</definedName>
    <definedName name="total_yield_RTM_1988" localSheetId="4">[15]Global!#REF!</definedName>
    <definedName name="total_yield_RTM_1988" localSheetId="16">[15]Global!#REF!</definedName>
    <definedName name="total_yield_RTM_1988" localSheetId="23">[15]Global!#REF!</definedName>
    <definedName name="total_yield_RTM_1988" localSheetId="5">[15]Global!#REF!</definedName>
    <definedName name="total_yield_RTM_1988" localSheetId="26">[15]Global!#REF!</definedName>
    <definedName name="total_yield_RTM_1988" localSheetId="9">[15]Global!#REF!</definedName>
    <definedName name="total_yield_RTM_1988" localSheetId="2">[15]Global!#REF!</definedName>
    <definedName name="total_yield_RTM_1988" localSheetId="29">[15]Global!#REF!</definedName>
    <definedName name="total_yield_RTM_1988">[15]Global!#REF!</definedName>
    <definedName name="total_yield_RTM_1989" localSheetId="4">[15]Global!#REF!</definedName>
    <definedName name="total_yield_RTM_1989" localSheetId="16">[15]Global!#REF!</definedName>
    <definedName name="total_yield_RTM_1989" localSheetId="23">[15]Global!#REF!</definedName>
    <definedName name="total_yield_RTM_1989" localSheetId="5">[15]Global!#REF!</definedName>
    <definedName name="total_yield_RTM_1989" localSheetId="26">[15]Global!#REF!</definedName>
    <definedName name="total_yield_RTM_1989" localSheetId="9">[15]Global!#REF!</definedName>
    <definedName name="total_yield_RTM_1989" localSheetId="2">[15]Global!#REF!</definedName>
    <definedName name="total_yield_RTM_1989" localSheetId="29">[15]Global!#REF!</definedName>
    <definedName name="total_yield_RTM_1989">[15]Global!#REF!</definedName>
    <definedName name="total_yield_RTM_1990" localSheetId="4">[15]Global!#REF!</definedName>
    <definedName name="total_yield_RTM_1990" localSheetId="16">[15]Global!#REF!</definedName>
    <definedName name="total_yield_RTM_1990" localSheetId="23">[15]Global!#REF!</definedName>
    <definedName name="total_yield_RTM_1990" localSheetId="5">[15]Global!#REF!</definedName>
    <definedName name="total_yield_RTM_1990" localSheetId="26">[15]Global!#REF!</definedName>
    <definedName name="total_yield_RTM_1990" localSheetId="9">[15]Global!#REF!</definedName>
    <definedName name="total_yield_RTM_1990" localSheetId="2">[15]Global!#REF!</definedName>
    <definedName name="total_yield_RTM_1990" localSheetId="29">[15]Global!#REF!</definedName>
    <definedName name="total_yield_RTM_1990">[15]Global!#REF!</definedName>
    <definedName name="total_yield_RTM_1991" localSheetId="4">[15]Global!#REF!</definedName>
    <definedName name="total_yield_RTM_1991" localSheetId="16">[15]Global!#REF!</definedName>
    <definedName name="total_yield_RTM_1991" localSheetId="23">[15]Global!#REF!</definedName>
    <definedName name="total_yield_RTM_1991" localSheetId="5">[15]Global!#REF!</definedName>
    <definedName name="total_yield_RTM_1991" localSheetId="26">[15]Global!#REF!</definedName>
    <definedName name="total_yield_RTM_1991" localSheetId="9">[15]Global!#REF!</definedName>
    <definedName name="total_yield_RTM_1991" localSheetId="2">[15]Global!#REF!</definedName>
    <definedName name="total_yield_RTM_1991" localSheetId="29">[15]Global!#REF!</definedName>
    <definedName name="total_yield_RTM_1991">[15]Global!#REF!</definedName>
    <definedName name="total_yield_RTM_1992" localSheetId="4">[15]Global!#REF!</definedName>
    <definedName name="total_yield_RTM_1992" localSheetId="16">[15]Global!#REF!</definedName>
    <definedName name="total_yield_RTM_1992" localSheetId="23">[15]Global!#REF!</definedName>
    <definedName name="total_yield_RTM_1992" localSheetId="5">[15]Global!#REF!</definedName>
    <definedName name="total_yield_RTM_1992" localSheetId="26">[15]Global!#REF!</definedName>
    <definedName name="total_yield_RTM_1992" localSheetId="9">[15]Global!#REF!</definedName>
    <definedName name="total_yield_RTM_1992" localSheetId="2">[15]Global!#REF!</definedName>
    <definedName name="total_yield_RTM_1992" localSheetId="29">[15]Global!#REF!</definedName>
    <definedName name="total_yield_RTM_1992">[15]Global!#REF!</definedName>
    <definedName name="total_yield_RTM_1993" localSheetId="4">[15]Global!#REF!</definedName>
    <definedName name="total_yield_RTM_1993" localSheetId="16">[15]Global!#REF!</definedName>
    <definedName name="total_yield_RTM_1993" localSheetId="23">[15]Global!#REF!</definedName>
    <definedName name="total_yield_RTM_1993" localSheetId="5">[15]Global!#REF!</definedName>
    <definedName name="total_yield_RTM_1993" localSheetId="26">[15]Global!#REF!</definedName>
    <definedName name="total_yield_RTM_1993" localSheetId="9">[15]Global!#REF!</definedName>
    <definedName name="total_yield_RTM_1993" localSheetId="2">[15]Global!#REF!</definedName>
    <definedName name="total_yield_RTM_1993" localSheetId="29">[15]Global!#REF!</definedName>
    <definedName name="total_yield_RTM_1993">[15]Global!#REF!</definedName>
    <definedName name="total_yield_RTM_1994" localSheetId="4">[15]Global!#REF!</definedName>
    <definedName name="total_yield_RTM_1994" localSheetId="16">[15]Global!#REF!</definedName>
    <definedName name="total_yield_RTM_1994" localSheetId="23">[15]Global!#REF!</definedName>
    <definedName name="total_yield_RTM_1994" localSheetId="5">[15]Global!#REF!</definedName>
    <definedName name="total_yield_RTM_1994" localSheetId="26">[15]Global!#REF!</definedName>
    <definedName name="total_yield_RTM_1994" localSheetId="9">[15]Global!#REF!</definedName>
    <definedName name="total_yield_RTM_1994" localSheetId="2">[15]Global!#REF!</definedName>
    <definedName name="total_yield_RTM_1994" localSheetId="29">[15]Global!#REF!</definedName>
    <definedName name="total_yield_RTM_1994">[15]Global!#REF!</definedName>
    <definedName name="total_yield_RTM_1995" localSheetId="4">[15]Global!#REF!</definedName>
    <definedName name="total_yield_RTM_1995" localSheetId="16">[15]Global!#REF!</definedName>
    <definedName name="total_yield_RTM_1995" localSheetId="23">[15]Global!#REF!</definedName>
    <definedName name="total_yield_RTM_1995" localSheetId="5">[15]Global!#REF!</definedName>
    <definedName name="total_yield_RTM_1995" localSheetId="26">[15]Global!#REF!</definedName>
    <definedName name="total_yield_RTM_1995" localSheetId="9">[15]Global!#REF!</definedName>
    <definedName name="total_yield_RTM_1995" localSheetId="2">[15]Global!#REF!</definedName>
    <definedName name="total_yield_RTM_1995" localSheetId="29">[15]Global!#REF!</definedName>
    <definedName name="total_yield_RTM_1995">[15]Global!#REF!</definedName>
    <definedName name="total_yield_RTM_1996" localSheetId="4">[15]Global!#REF!</definedName>
    <definedName name="total_yield_RTM_1996" localSheetId="16">[15]Global!#REF!</definedName>
    <definedName name="total_yield_RTM_1996" localSheetId="23">[15]Global!#REF!</definedName>
    <definedName name="total_yield_RTM_1996" localSheetId="5">[15]Global!#REF!</definedName>
    <definedName name="total_yield_RTM_1996" localSheetId="26">[15]Global!#REF!</definedName>
    <definedName name="total_yield_RTM_1996" localSheetId="9">[15]Global!#REF!</definedName>
    <definedName name="total_yield_RTM_1996" localSheetId="2">[15]Global!#REF!</definedName>
    <definedName name="total_yield_RTM_1996" localSheetId="29">[15]Global!#REF!</definedName>
    <definedName name="total_yield_RTM_1996">[15]Global!#REF!</definedName>
    <definedName name="total_yield_RTM_1997" localSheetId="4">[15]Global!#REF!</definedName>
    <definedName name="total_yield_RTM_1997" localSheetId="16">[15]Global!#REF!</definedName>
    <definedName name="total_yield_RTM_1997" localSheetId="23">[15]Global!#REF!</definedName>
    <definedName name="total_yield_RTM_1997" localSheetId="5">[15]Global!#REF!</definedName>
    <definedName name="total_yield_RTM_1997" localSheetId="26">[15]Global!#REF!</definedName>
    <definedName name="total_yield_RTM_1997" localSheetId="9">[15]Global!#REF!</definedName>
    <definedName name="total_yield_RTM_1997" localSheetId="2">[15]Global!#REF!</definedName>
    <definedName name="total_yield_RTM_1997" localSheetId="29">[15]Global!#REF!</definedName>
    <definedName name="total_yield_RTM_1997">[15]Global!#REF!</definedName>
    <definedName name="total_yield_RTM_1998" localSheetId="4">[15]Global!#REF!</definedName>
    <definedName name="total_yield_RTM_1998" localSheetId="16">[15]Global!#REF!</definedName>
    <definedName name="total_yield_RTM_1998" localSheetId="23">[15]Global!#REF!</definedName>
    <definedName name="total_yield_RTM_1998" localSheetId="5">[15]Global!#REF!</definedName>
    <definedName name="total_yield_RTM_1998" localSheetId="26">[15]Global!#REF!</definedName>
    <definedName name="total_yield_RTM_1998" localSheetId="9">[15]Global!#REF!</definedName>
    <definedName name="total_yield_RTM_1998" localSheetId="2">[15]Global!#REF!</definedName>
    <definedName name="total_yield_RTM_1998" localSheetId="29">[15]Global!#REF!</definedName>
    <definedName name="total_yield_RTM_1998">[15]Global!#REF!</definedName>
    <definedName name="total_yield_RTM_1999" localSheetId="4">[15]Global!#REF!</definedName>
    <definedName name="total_yield_RTM_1999" localSheetId="16">[15]Global!#REF!</definedName>
    <definedName name="total_yield_RTM_1999" localSheetId="23">[15]Global!#REF!</definedName>
    <definedName name="total_yield_RTM_1999" localSheetId="5">[15]Global!#REF!</definedName>
    <definedName name="total_yield_RTM_1999" localSheetId="26">[15]Global!#REF!</definedName>
    <definedName name="total_yield_RTM_1999" localSheetId="9">[15]Global!#REF!</definedName>
    <definedName name="total_yield_RTM_1999" localSheetId="2">[15]Global!#REF!</definedName>
    <definedName name="total_yield_RTM_1999" localSheetId="29">[15]Global!#REF!</definedName>
    <definedName name="total_yield_RTM_1999">[15]Global!#REF!</definedName>
    <definedName name="total_yield_RTM_2000" localSheetId="4">[15]Global!#REF!</definedName>
    <definedName name="total_yield_RTM_2000" localSheetId="16">[15]Global!#REF!</definedName>
    <definedName name="total_yield_RTM_2000" localSheetId="23">[15]Global!#REF!</definedName>
    <definedName name="total_yield_RTM_2000" localSheetId="5">[15]Global!#REF!</definedName>
    <definedName name="total_yield_RTM_2000" localSheetId="26">[15]Global!#REF!</definedName>
    <definedName name="total_yield_RTM_2000" localSheetId="9">[15]Global!#REF!</definedName>
    <definedName name="total_yield_RTM_2000" localSheetId="2">[15]Global!#REF!</definedName>
    <definedName name="total_yield_RTM_2000" localSheetId="29">[15]Global!#REF!</definedName>
    <definedName name="total_yield_RTM_2000">[15]Global!#REF!</definedName>
    <definedName name="total_yield_RTM_2001" localSheetId="4">[15]Global!#REF!</definedName>
    <definedName name="total_yield_RTM_2001" localSheetId="16">[15]Global!#REF!</definedName>
    <definedName name="total_yield_RTM_2001" localSheetId="23">[15]Global!#REF!</definedName>
    <definedName name="total_yield_RTM_2001" localSheetId="5">[15]Global!#REF!</definedName>
    <definedName name="total_yield_RTM_2001" localSheetId="26">[15]Global!#REF!</definedName>
    <definedName name="total_yield_RTM_2001" localSheetId="9">[15]Global!#REF!</definedName>
    <definedName name="total_yield_RTM_2001" localSheetId="2">[15]Global!#REF!</definedName>
    <definedName name="total_yield_RTM_2001" localSheetId="29">[15]Global!#REF!</definedName>
    <definedName name="total_yield_RTM_2001">[15]Global!#REF!</definedName>
    <definedName name="total_yield_RTM_2002" localSheetId="4">[15]Global!#REF!</definedName>
    <definedName name="total_yield_RTM_2002" localSheetId="16">[15]Global!#REF!</definedName>
    <definedName name="total_yield_RTM_2002" localSheetId="23">[15]Global!#REF!</definedName>
    <definedName name="total_yield_RTM_2002" localSheetId="5">[15]Global!#REF!</definedName>
    <definedName name="total_yield_RTM_2002" localSheetId="26">[15]Global!#REF!</definedName>
    <definedName name="total_yield_RTM_2002" localSheetId="9">[15]Global!#REF!</definedName>
    <definedName name="total_yield_RTM_2002" localSheetId="2">[15]Global!#REF!</definedName>
    <definedName name="total_yield_RTM_2002" localSheetId="29">[15]Global!#REF!</definedName>
    <definedName name="total_yield_RTM_2002">[15]Global!#REF!</definedName>
    <definedName name="total_yield_RTM_2003" localSheetId="4">[15]Global!#REF!</definedName>
    <definedName name="total_yield_RTM_2003" localSheetId="16">[15]Global!#REF!</definedName>
    <definedName name="total_yield_RTM_2003" localSheetId="23">[15]Global!#REF!</definedName>
    <definedName name="total_yield_RTM_2003" localSheetId="5">[15]Global!#REF!</definedName>
    <definedName name="total_yield_RTM_2003" localSheetId="26">[15]Global!#REF!</definedName>
    <definedName name="total_yield_RTM_2003" localSheetId="9">[15]Global!#REF!</definedName>
    <definedName name="total_yield_RTM_2003" localSheetId="2">[15]Global!#REF!</definedName>
    <definedName name="total_yield_RTM_2003" localSheetId="29">[15]Global!#REF!</definedName>
    <definedName name="total_yield_RTM_2003">[15]Global!#REF!</definedName>
    <definedName name="total_yield_RTM_2004" localSheetId="4">[15]Global!#REF!</definedName>
    <definedName name="total_yield_RTM_2004" localSheetId="16">[15]Global!#REF!</definedName>
    <definedName name="total_yield_RTM_2004" localSheetId="23">[15]Global!#REF!</definedName>
    <definedName name="total_yield_RTM_2004" localSheetId="5">[15]Global!#REF!</definedName>
    <definedName name="total_yield_RTM_2004" localSheetId="26">[15]Global!#REF!</definedName>
    <definedName name="total_yield_RTM_2004" localSheetId="9">[15]Global!#REF!</definedName>
    <definedName name="total_yield_RTM_2004" localSheetId="2">[15]Global!#REF!</definedName>
    <definedName name="total_yield_RTM_2004" localSheetId="29">[15]Global!#REF!</definedName>
    <definedName name="total_yield_RTM_2004">[15]Global!#REF!</definedName>
    <definedName name="total_yield_RTM_2005" localSheetId="4">[15]Global!#REF!</definedName>
    <definedName name="total_yield_RTM_2005" localSheetId="16">[15]Global!#REF!</definedName>
    <definedName name="total_yield_RTM_2005" localSheetId="23">[15]Global!#REF!</definedName>
    <definedName name="total_yield_RTM_2005" localSheetId="5">[15]Global!#REF!</definedName>
    <definedName name="total_yield_RTM_2005" localSheetId="26">[15]Global!#REF!</definedName>
    <definedName name="total_yield_RTM_2005" localSheetId="9">[15]Global!#REF!</definedName>
    <definedName name="total_yield_RTM_2005" localSheetId="2">[15]Global!#REF!</definedName>
    <definedName name="total_yield_RTM_2005" localSheetId="29">[15]Global!#REF!</definedName>
    <definedName name="total_yield_RTM_2005">[15]Global!#REF!</definedName>
    <definedName name="total_yield_RTM_2006" localSheetId="4">[15]Global!#REF!</definedName>
    <definedName name="total_yield_RTM_2006" localSheetId="16">[15]Global!#REF!</definedName>
    <definedName name="total_yield_RTM_2006" localSheetId="23">[15]Global!#REF!</definedName>
    <definedName name="total_yield_RTM_2006" localSheetId="5">[15]Global!#REF!</definedName>
    <definedName name="total_yield_RTM_2006" localSheetId="26">[15]Global!#REF!</definedName>
    <definedName name="total_yield_RTM_2006" localSheetId="9">[15]Global!#REF!</definedName>
    <definedName name="total_yield_RTM_2006" localSheetId="2">[15]Global!#REF!</definedName>
    <definedName name="total_yield_RTM_2006" localSheetId="29">[15]Global!#REF!</definedName>
    <definedName name="total_yield_RTM_2006">[15]Global!#REF!</definedName>
    <definedName name="total_yield_RTM_2007" localSheetId="4">[15]Global!#REF!</definedName>
    <definedName name="total_yield_RTM_2007" localSheetId="16">[15]Global!#REF!</definedName>
    <definedName name="total_yield_RTM_2007" localSheetId="23">[15]Global!#REF!</definedName>
    <definedName name="total_yield_RTM_2007" localSheetId="5">[15]Global!#REF!</definedName>
    <definedName name="total_yield_RTM_2007" localSheetId="26">[15]Global!#REF!</definedName>
    <definedName name="total_yield_RTM_2007" localSheetId="9">[15]Global!#REF!</definedName>
    <definedName name="total_yield_RTM_2007" localSheetId="2">[15]Global!#REF!</definedName>
    <definedName name="total_yield_RTM_2007" localSheetId="29">[15]Global!#REF!</definedName>
    <definedName name="total_yield_RTM_2007">[15]Global!#REF!</definedName>
    <definedName name="total_yield_RTM_2008" localSheetId="4">[15]Global!#REF!</definedName>
    <definedName name="total_yield_RTM_2008" localSheetId="16">[15]Global!#REF!</definedName>
    <definedName name="total_yield_RTM_2008" localSheetId="23">[15]Global!#REF!</definedName>
    <definedName name="total_yield_RTM_2008" localSheetId="5">[15]Global!#REF!</definedName>
    <definedName name="total_yield_RTM_2008" localSheetId="26">[15]Global!#REF!</definedName>
    <definedName name="total_yield_RTM_2008" localSheetId="9">[15]Global!#REF!</definedName>
    <definedName name="total_yield_RTM_2008" localSheetId="2">[15]Global!#REF!</definedName>
    <definedName name="total_yield_RTM_2008" localSheetId="29">[15]Global!#REF!</definedName>
    <definedName name="total_yield_RTM_2008">[15]Global!#REF!</definedName>
    <definedName name="total_yield_RTM_2009" localSheetId="4">[15]Global!#REF!</definedName>
    <definedName name="total_yield_RTM_2009" localSheetId="16">[15]Global!#REF!</definedName>
    <definedName name="total_yield_RTM_2009" localSheetId="23">[15]Global!#REF!</definedName>
    <definedName name="total_yield_RTM_2009" localSheetId="5">[15]Global!#REF!</definedName>
    <definedName name="total_yield_RTM_2009" localSheetId="26">[15]Global!#REF!</definedName>
    <definedName name="total_yield_RTM_2009" localSheetId="9">[15]Global!#REF!</definedName>
    <definedName name="total_yield_RTM_2009" localSheetId="2">[15]Global!#REF!</definedName>
    <definedName name="total_yield_RTM_2009" localSheetId="29">[15]Global!#REF!</definedName>
    <definedName name="total_yield_RTM_2009">[15]Global!#REF!</definedName>
    <definedName name="total_yield_RTM_2010" localSheetId="4">[15]Global!#REF!</definedName>
    <definedName name="total_yield_RTM_2010" localSheetId="16">[15]Global!#REF!</definedName>
    <definedName name="total_yield_RTM_2010" localSheetId="23">[15]Global!#REF!</definedName>
    <definedName name="total_yield_RTM_2010" localSheetId="5">[15]Global!#REF!</definedName>
    <definedName name="total_yield_RTM_2010" localSheetId="26">[15]Global!#REF!</definedName>
    <definedName name="total_yield_RTM_2010" localSheetId="9">[15]Global!#REF!</definedName>
    <definedName name="total_yield_RTM_2010" localSheetId="2">[15]Global!#REF!</definedName>
    <definedName name="total_yield_RTM_2010" localSheetId="29">[15]Global!#REF!</definedName>
    <definedName name="total_yield_RTM_2010">[15]Global!#REF!</definedName>
    <definedName name="total_yield_RTM_comm" localSheetId="4">[15]Global!#REF!</definedName>
    <definedName name="total_yield_RTM_comm" localSheetId="16">[15]Global!#REF!</definedName>
    <definedName name="total_yield_RTM_comm" localSheetId="23">[15]Global!#REF!</definedName>
    <definedName name="total_yield_RTM_comm" localSheetId="5">[15]Global!#REF!</definedName>
    <definedName name="total_yield_RTM_comm" localSheetId="26">[15]Global!#REF!</definedName>
    <definedName name="total_yield_RTM_comm" localSheetId="9">[15]Global!#REF!</definedName>
    <definedName name="total_yield_RTM_comm" localSheetId="2">[15]Global!#REF!</definedName>
    <definedName name="total_yield_RTM_comm" localSheetId="29">[15]Global!#REF!</definedName>
    <definedName name="total_yield_RTM_comm">[15]Global!#REF!</definedName>
    <definedName name="TotalDBArea" localSheetId="4">'[11]A table'!$AM$2:$DP$9,'[11]A table'!$AM$16,'[11]A table'!$AM$20:$AU$21,'[11]A table'!#REF!,'[11]A table'!#REF!,'[11]A table'!#REF!,'[11]A table'!#REF!</definedName>
    <definedName name="TotalDBArea" localSheetId="16">'[11]A table'!$AM$2:$DP$9,'[11]A table'!$AM$16,'[11]A table'!$AM$20:$AU$21,'[11]A table'!#REF!,'[11]A table'!#REF!,'[11]A table'!#REF!,'[11]A table'!#REF!</definedName>
    <definedName name="TotalDBArea" localSheetId="23">'[11]A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26">'[11]A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9">'[11]A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6">#REF!</definedName>
    <definedName name="TPROF" localSheetId="23">#REF!</definedName>
    <definedName name="TPROF" localSheetId="5">#REF!</definedName>
    <definedName name="TPROF" localSheetId="26">#REF!</definedName>
    <definedName name="TPROF" localSheetId="9">#REF!</definedName>
    <definedName name="TPROF" localSheetId="2">#REF!</definedName>
    <definedName name="TPROF" localSheetId="29">#REF!</definedName>
    <definedName name="TPROF">#REF!</definedName>
    <definedName name="Travel_Retail___USWHS5" localSheetId="4">#REF!</definedName>
    <definedName name="Travel_Retail___USWHS5" localSheetId="16">#REF!</definedName>
    <definedName name="Travel_Retail___USWHS5" localSheetId="23">#REF!</definedName>
    <definedName name="Travel_Retail___USWHS5" localSheetId="5">#REF!</definedName>
    <definedName name="Travel_Retail___USWHS5" localSheetId="26">#REF!</definedName>
    <definedName name="Travel_Retail___USWHS5" localSheetId="9">#REF!</definedName>
    <definedName name="Travel_Retail___USWHS5" localSheetId="2">#REF!</definedName>
    <definedName name="Travel_Retail___USWHS5" localSheetId="29">#REF!</definedName>
    <definedName name="Travel_Retail___USWHS5">#REF!</definedName>
    <definedName name="turnover" localSheetId="4">'[3]DCF old'!#REF!</definedName>
    <definedName name="turnover" localSheetId="16">'[3]DCF old'!#REF!</definedName>
    <definedName name="turnover" localSheetId="23">'[3]DCF old'!#REF!</definedName>
    <definedName name="turnover" localSheetId="5">'[3]DCF old'!#REF!</definedName>
    <definedName name="turnover" localSheetId="26">'[3]DCF old'!#REF!</definedName>
    <definedName name="turnover" localSheetId="9">'[3]DCF old'!#REF!</definedName>
    <definedName name="turnover" localSheetId="2">'[3]DCF old'!#REF!</definedName>
    <definedName name="turnover" localSheetId="29">'[3]DCF old'!#REF!</definedName>
    <definedName name="turnover">'[3]DCF old'!#REF!</definedName>
    <definedName name="TypeOfTable">"Industry"</definedName>
    <definedName name="u" localSheetId="4">#REF!</definedName>
    <definedName name="u" localSheetId="16">#REF!</definedName>
    <definedName name="u" localSheetId="23">#REF!</definedName>
    <definedName name="u" localSheetId="5">#REF!</definedName>
    <definedName name="u" localSheetId="26">#REF!</definedName>
    <definedName name="u" localSheetId="9">#REF!</definedName>
    <definedName name="u" localSheetId="2">#REF!</definedName>
    <definedName name="u" localSheetId="29">#REF!</definedName>
    <definedName name="u">#REF!</definedName>
    <definedName name="UK" localSheetId="4">#REF!</definedName>
    <definedName name="UK" localSheetId="16">#REF!</definedName>
    <definedName name="UK" localSheetId="23">#REF!</definedName>
    <definedName name="UK" localSheetId="5">#REF!</definedName>
    <definedName name="UK" localSheetId="26">#REF!</definedName>
    <definedName name="UK" localSheetId="9">#REF!</definedName>
    <definedName name="UK" localSheetId="2">#REF!</definedName>
    <definedName name="UK" localSheetId="29">#REF!</definedName>
    <definedName name="UK">#REF!</definedName>
    <definedName name="UK_w" localSheetId="4">#REF!</definedName>
    <definedName name="UK_w" localSheetId="16">#REF!</definedName>
    <definedName name="UK_w" localSheetId="23">#REF!</definedName>
    <definedName name="UK_w" localSheetId="5">#REF!</definedName>
    <definedName name="UK_w" localSheetId="26">#REF!</definedName>
    <definedName name="UK_w" localSheetId="9">#REF!</definedName>
    <definedName name="UK_w" localSheetId="2">#REF!</definedName>
    <definedName name="UK_w" localSheetId="29">#REF!</definedName>
    <definedName name="UK_w">#REF!</definedName>
    <definedName name="unisum" localSheetId="4">#REF!</definedName>
    <definedName name="unisum" localSheetId="16">#REF!</definedName>
    <definedName name="unisum" localSheetId="23">#REF!</definedName>
    <definedName name="unisum" localSheetId="5">#REF!</definedName>
    <definedName name="unisum" localSheetId="26">#REF!</definedName>
    <definedName name="unisum" localSheetId="9">#REF!</definedName>
    <definedName name="unisum" localSheetId="2">#REF!</definedName>
    <definedName name="unisum" localSheetId="29">#REF!</definedName>
    <definedName name="unisum">#REF!</definedName>
    <definedName name="unit" localSheetId="4">#REF!</definedName>
    <definedName name="unit" localSheetId="16">#REF!</definedName>
    <definedName name="unit" localSheetId="23">#REF!</definedName>
    <definedName name="unit" localSheetId="5">#REF!</definedName>
    <definedName name="unit" localSheetId="26">#REF!</definedName>
    <definedName name="unit" localSheetId="9">#REF!</definedName>
    <definedName name="unit" localSheetId="2">#REF!</definedName>
    <definedName name="unit" localSheetId="29">#REF!</definedName>
    <definedName name="unit">#REF!</definedName>
    <definedName name="UNITS" localSheetId="4">#REF!</definedName>
    <definedName name="UNITS" localSheetId="16">#REF!</definedName>
    <definedName name="UNITS" localSheetId="23">#REF!</definedName>
    <definedName name="UNITS" localSheetId="5">#REF!</definedName>
    <definedName name="UNITS" localSheetId="26">#REF!</definedName>
    <definedName name="UNITS" localSheetId="9">#REF!</definedName>
    <definedName name="UNITS" localSheetId="2">#REF!</definedName>
    <definedName name="UNITS" localSheetId="29">#REF!</definedName>
    <definedName name="UNITS">#REF!</definedName>
    <definedName name="Unrestricted_equity" localSheetId="4">#REF!</definedName>
    <definedName name="Unrestricted_equity" localSheetId="16">#REF!</definedName>
    <definedName name="Unrestricted_equity" localSheetId="23">#REF!</definedName>
    <definedName name="Unrestricted_equity" localSheetId="5">#REF!</definedName>
    <definedName name="Unrestricted_equity" localSheetId="26">#REF!</definedName>
    <definedName name="Unrestricted_equity" localSheetId="9">#REF!</definedName>
    <definedName name="Unrestricted_equity" localSheetId="2">#REF!</definedName>
    <definedName name="Unrestricted_equity" localSheetId="29">#REF!</definedName>
    <definedName name="Unrestricted_equity">#REF!</definedName>
    <definedName name="Untaxed_reserves" localSheetId="4">#REF!</definedName>
    <definedName name="Untaxed_reserves" localSheetId="16">#REF!</definedName>
    <definedName name="Untaxed_reserves" localSheetId="23">#REF!</definedName>
    <definedName name="Untaxed_reserves" localSheetId="5">#REF!</definedName>
    <definedName name="Untaxed_reserves" localSheetId="26">#REF!</definedName>
    <definedName name="Untaxed_reserves" localSheetId="9">#REF!</definedName>
    <definedName name="Untaxed_reserves" localSheetId="2">#REF!</definedName>
    <definedName name="Untaxed_reserves" localSheetId="29">#REF!</definedName>
    <definedName name="Untaxed_reserves">#REF!</definedName>
    <definedName name="UpdateTable" localSheetId="4">#REF!</definedName>
    <definedName name="UpdateTable" localSheetId="16">#REF!</definedName>
    <definedName name="UpdateTable" localSheetId="23">#REF!</definedName>
    <definedName name="UpdateTable" localSheetId="5">#REF!</definedName>
    <definedName name="UpdateTable" localSheetId="26">#REF!</definedName>
    <definedName name="UpdateTable" localSheetId="9">#REF!</definedName>
    <definedName name="UpdateTable" localSheetId="2">#REF!</definedName>
    <definedName name="UpdateTable" localSheetId="29">#REF!</definedName>
    <definedName name="UpdateTable">#REF!</definedName>
    <definedName name="UppfTabell" localSheetId="4">#REF!</definedName>
    <definedName name="UppfTabell" localSheetId="16">#REF!</definedName>
    <definedName name="UppfTabell" localSheetId="23">#REF!</definedName>
    <definedName name="UppfTabell" localSheetId="5">#REF!</definedName>
    <definedName name="UppfTabell" localSheetId="26">#REF!</definedName>
    <definedName name="UppfTabell" localSheetId="9">#REF!</definedName>
    <definedName name="UppfTabell" localSheetId="2">#REF!</definedName>
    <definedName name="UppfTabell" localSheetId="29">#REF!</definedName>
    <definedName name="UppfTabell">#REF!</definedName>
    <definedName name="USD">[2]CCY!$E$762</definedName>
    <definedName name="v" localSheetId="4">#REF!</definedName>
    <definedName name="v" localSheetId="16">#REF!</definedName>
    <definedName name="v" localSheetId="23">#REF!</definedName>
    <definedName name="v" localSheetId="5">#REF!</definedName>
    <definedName name="v" localSheetId="26">#REF!</definedName>
    <definedName name="v" localSheetId="9">#REF!</definedName>
    <definedName name="v" localSheetId="2">#REF!</definedName>
    <definedName name="v" localSheetId="29">#REF!</definedName>
    <definedName name="v">#REF!</definedName>
    <definedName name="va" localSheetId="4">#REF!</definedName>
    <definedName name="va" localSheetId="16">#REF!</definedName>
    <definedName name="va" localSheetId="23">#REF!</definedName>
    <definedName name="va" localSheetId="5">#REF!</definedName>
    <definedName name="va" localSheetId="26">#REF!</definedName>
    <definedName name="va" localSheetId="9">#REF!</definedName>
    <definedName name="va" localSheetId="2">#REF!</definedName>
    <definedName name="va" localSheetId="29">#REF!</definedName>
    <definedName name="va">#REF!</definedName>
    <definedName name="val_sum" localSheetId="4">#REF!</definedName>
    <definedName name="val_sum" localSheetId="16">#REF!</definedName>
    <definedName name="val_sum" localSheetId="23">#REF!</definedName>
    <definedName name="val_sum" localSheetId="5">#REF!</definedName>
    <definedName name="val_sum" localSheetId="26">#REF!</definedName>
    <definedName name="val_sum" localSheetId="9">#REF!</definedName>
    <definedName name="val_sum" localSheetId="2">#REF!</definedName>
    <definedName name="val_sum" localSheetId="29">#REF!</definedName>
    <definedName name="val_sum">#REF!</definedName>
    <definedName name="VALID_FORMATS" localSheetId="4">#REF!</definedName>
    <definedName name="VALID_FORMATS" localSheetId="16">#REF!</definedName>
    <definedName name="VALID_FORMATS" localSheetId="23">#REF!</definedName>
    <definedName name="VALID_FORMATS" localSheetId="5">#REF!</definedName>
    <definedName name="VALID_FORMATS" localSheetId="26">#REF!</definedName>
    <definedName name="VALID_FORMATS" localSheetId="9">#REF!</definedName>
    <definedName name="VALID_FORMATS" localSheetId="2">#REF!</definedName>
    <definedName name="VALID_FORMATS" localSheetId="29">#REF!</definedName>
    <definedName name="VALID_FORMATS">#REF!</definedName>
    <definedName name="Valuation" localSheetId="4">#REF!</definedName>
    <definedName name="Valuation" localSheetId="16">#REF!</definedName>
    <definedName name="Valuation" localSheetId="23">#REF!</definedName>
    <definedName name="Valuation" localSheetId="5">#REF!</definedName>
    <definedName name="Valuation" localSheetId="26">#REF!</definedName>
    <definedName name="Valuation" localSheetId="9">#REF!</definedName>
    <definedName name="Valuation" localSheetId="2">#REF!</definedName>
    <definedName name="Valuation" localSheetId="29">#REF!</definedName>
    <definedName name="Valuation">#REF!</definedName>
    <definedName name="Value_of_Firm">[8]DCF_VDF!$C$58:$BZ$58</definedName>
    <definedName name="Value_of_Unconsol._Subs">[8]DCF_VDF!$C$34:$BL$34</definedName>
    <definedName name="Value_per_share">[8]DCF_VDF!$C$39:$AZ$39</definedName>
    <definedName name="VÄRDE">[4]Börskurser!$B$119</definedName>
    <definedName name="Variation_in_other_provisions" localSheetId="4">#REF!</definedName>
    <definedName name="Variation_in_other_provisions" localSheetId="16">#REF!</definedName>
    <definedName name="Variation_in_other_provisions" localSheetId="23">#REF!</definedName>
    <definedName name="Variation_in_other_provisions" localSheetId="5">#REF!</definedName>
    <definedName name="Variation_in_other_provisions" localSheetId="26">#REF!</definedName>
    <definedName name="Variation_in_other_provisions" localSheetId="9">#REF!</definedName>
    <definedName name="Variation_in_other_provisions" localSheetId="2">#REF!</definedName>
    <definedName name="Variation_in_other_provisions" localSheetId="29">#REF!</definedName>
    <definedName name="Variation_in_other_provisions">#REF!</definedName>
    <definedName name="Variation_in_Pension_Provisions" localSheetId="4">#REF!</definedName>
    <definedName name="Variation_in_Pension_Provisions" localSheetId="16">#REF!</definedName>
    <definedName name="Variation_in_Pension_Provisions" localSheetId="23">#REF!</definedName>
    <definedName name="Variation_in_Pension_Provisions" localSheetId="5">#REF!</definedName>
    <definedName name="Variation_in_Pension_Provisions" localSheetId="26">#REF!</definedName>
    <definedName name="Variation_in_Pension_Provisions" localSheetId="9">#REF!</definedName>
    <definedName name="Variation_in_Pension_Provisions" localSheetId="2">#REF!</definedName>
    <definedName name="Variation_in_Pension_Provisions" localSheetId="29">#REF!</definedName>
    <definedName name="Variation_in_Pension_Provisions">#REF!</definedName>
    <definedName name="Variation_Special_reserve" localSheetId="4">#REF!</definedName>
    <definedName name="Variation_Special_reserve" localSheetId="16">#REF!</definedName>
    <definedName name="Variation_Special_reserve" localSheetId="23">#REF!</definedName>
    <definedName name="Variation_Special_reserve" localSheetId="5">#REF!</definedName>
    <definedName name="Variation_Special_reserve" localSheetId="26">#REF!</definedName>
    <definedName name="Variation_Special_reserve" localSheetId="9">#REF!</definedName>
    <definedName name="Variation_Special_reserve" localSheetId="2">#REF!</definedName>
    <definedName name="Variation_Special_reserve" localSheetId="29">#REF!</definedName>
    <definedName name="Variation_Special_reserve">#REF!</definedName>
    <definedName name="vdf_lookup_table">'[9]VDF data'!$A$1:$FW$937</definedName>
    <definedName name="version" localSheetId="4">#REF!</definedName>
    <definedName name="version" localSheetId="16">#REF!</definedName>
    <definedName name="version" localSheetId="23">#REF!</definedName>
    <definedName name="version" localSheetId="5">#REF!</definedName>
    <definedName name="version" localSheetId="26">#REF!</definedName>
    <definedName name="version" localSheetId="9">#REF!</definedName>
    <definedName name="version" localSheetId="2">#REF!</definedName>
    <definedName name="version" localSheetId="29">#REF!</definedName>
    <definedName name="version">#REF!</definedName>
    <definedName name="vite" localSheetId="4">[4]Börskurser!#REF!</definedName>
    <definedName name="vite" localSheetId="16">[4]Börskurser!#REF!</definedName>
    <definedName name="vite" localSheetId="23">[4]Börskurser!#REF!</definedName>
    <definedName name="vite" localSheetId="5">[4]Börskurser!#REF!</definedName>
    <definedName name="vite" localSheetId="26">[4]Börskurser!#REF!</definedName>
    <definedName name="vite" localSheetId="9">[4]Börskurser!#REF!</definedName>
    <definedName name="vite" localSheetId="2">[4]Börskurser!#REF!</definedName>
    <definedName name="vite" localSheetId="29">[4]Börskurser!#REF!</definedName>
    <definedName name="vite">[4]Börskurser!#REF!</definedName>
    <definedName name="vol00">'[5]BUSINESS AREAS'!$V$69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6">'[3]DCF old'!#REF!</definedName>
    <definedName name="wacc_old" localSheetId="23">'[3]DCF old'!#REF!</definedName>
    <definedName name="wacc_old" localSheetId="5">'[3]DCF old'!#REF!</definedName>
    <definedName name="wacc_old" localSheetId="26">'[3]DCF old'!#REF!</definedName>
    <definedName name="wacc_old" localSheetId="9">'[3]DCF old'!#REF!</definedName>
    <definedName name="wacc_old" localSheetId="2">'[3]DCF old'!#REF!</definedName>
    <definedName name="wacc_old" localSheetId="29">'[3]DCF old'!#REF!</definedName>
    <definedName name="wacc_old">'[3]DCF old'!#REF!</definedName>
    <definedName name="WACC_option" localSheetId="4">#REF!</definedName>
    <definedName name="WACC_option" localSheetId="16">#REF!</definedName>
    <definedName name="WACC_option" localSheetId="23">#REF!</definedName>
    <definedName name="WACC_option" localSheetId="5">#REF!</definedName>
    <definedName name="WACC_option" localSheetId="26">#REF!</definedName>
    <definedName name="WACC_option" localSheetId="9">#REF!</definedName>
    <definedName name="WACC_option" localSheetId="2">#REF!</definedName>
    <definedName name="WACC_option" localSheetId="29">#REF!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6">[8]WACC_VDF!#REF!</definedName>
    <definedName name="WACC_P_8" localSheetId="23">[8]WACC_VDF!#REF!</definedName>
    <definedName name="WACC_P_8" localSheetId="5">[8]WACC_VDF!#REF!</definedName>
    <definedName name="WACC_P_8" localSheetId="26">[8]WACC_VDF!#REF!</definedName>
    <definedName name="WACC_P_8" localSheetId="9">[8]WACC_VDF!#REF!</definedName>
    <definedName name="WACC_P_8" localSheetId="2">[8]WACC_VDF!#REF!</definedName>
    <definedName name="WACC_P_8" localSheetId="29">[8]WACC_VDF!#REF!</definedName>
    <definedName name="WACC_P_8">[8]WACC_VDF!#REF!</definedName>
    <definedName name="WACC_P_9">[8]WACC_VDF!$U$12</definedName>
    <definedName name="wacc2">'[3]DCF old'!$E$44</definedName>
    <definedName name="Wages_incl_soc.costs" localSheetId="4">#REF!</definedName>
    <definedName name="Wages_incl_soc.costs" localSheetId="16">#REF!</definedName>
    <definedName name="Wages_incl_soc.costs" localSheetId="23">#REF!</definedName>
    <definedName name="Wages_incl_soc.costs" localSheetId="5">#REF!</definedName>
    <definedName name="Wages_incl_soc.costs" localSheetId="26">#REF!</definedName>
    <definedName name="Wages_incl_soc.costs" localSheetId="9">#REF!</definedName>
    <definedName name="Wages_incl_soc.costs" localSheetId="2">#REF!</definedName>
    <definedName name="Wages_incl_soc.costs" localSheetId="29">#REF!</definedName>
    <definedName name="Wages_incl_soc.costs">#REF!</definedName>
    <definedName name="WARRANTSYE" localSheetId="4">'[11]A table'!#REF!</definedName>
    <definedName name="WARRANTSYE" localSheetId="16">'[11]A table'!#REF!</definedName>
    <definedName name="WARRANTSYE" localSheetId="23">'[11]A table'!#REF!</definedName>
    <definedName name="WARRANTSYE" localSheetId="5">'[11]A table'!#REF!</definedName>
    <definedName name="WARRANTSYE" localSheetId="26">'[11]A table'!#REF!</definedName>
    <definedName name="WARRANTSYE" localSheetId="9">'[11]A table'!#REF!</definedName>
    <definedName name="WARRANTSYE" localSheetId="2">'[11]A table'!#REF!</definedName>
    <definedName name="WARRANTSYE" localSheetId="29">'[11]A table'!#REF!</definedName>
    <definedName name="WARRANTSYE">'[11]A table'!#REF!</definedName>
    <definedName name="wc_00" localSheetId="4">#REF!</definedName>
    <definedName name="wc_00" localSheetId="16">#REF!</definedName>
    <definedName name="wc_00" localSheetId="23">#REF!</definedName>
    <definedName name="wc_00" localSheetId="5">#REF!</definedName>
    <definedName name="wc_00" localSheetId="26">#REF!</definedName>
    <definedName name="wc_00" localSheetId="9">#REF!</definedName>
    <definedName name="wc_00" localSheetId="2">#REF!</definedName>
    <definedName name="wc_00" localSheetId="29">#REF!</definedName>
    <definedName name="wc_00">#REF!</definedName>
    <definedName name="wc_01">[1]CASINO2!$U$570</definedName>
    <definedName name="wc_02">[1]CASINO2!$V$570</definedName>
    <definedName name="wc_03">[1]CASINO2!$W$570</definedName>
    <definedName name="wc_99" localSheetId="4">#REF!</definedName>
    <definedName name="wc_99" localSheetId="16">#REF!</definedName>
    <definedName name="wc_99" localSheetId="23">#REF!</definedName>
    <definedName name="wc_99" localSheetId="5">#REF!</definedName>
    <definedName name="wc_99" localSheetId="26">#REF!</definedName>
    <definedName name="wc_99" localSheetId="9">#REF!</definedName>
    <definedName name="wc_99" localSheetId="2">#REF!</definedName>
    <definedName name="wc_99" localSheetId="29">#REF!</definedName>
    <definedName name="wc_99">#REF!</definedName>
    <definedName name="wc_chg" localSheetId="4">'[3]DCF old'!#REF!</definedName>
    <definedName name="wc_chg" localSheetId="16">'[3]DCF old'!#REF!</definedName>
    <definedName name="wc_chg" localSheetId="23">'[3]DCF old'!#REF!</definedName>
    <definedName name="wc_chg" localSheetId="5">'[3]DCF old'!#REF!</definedName>
    <definedName name="wc_chg" localSheetId="26">'[3]DCF old'!#REF!</definedName>
    <definedName name="wc_chg" localSheetId="9">'[3]DCF old'!#REF!</definedName>
    <definedName name="wc_chg" localSheetId="2">'[3]DCF old'!#REF!</definedName>
    <definedName name="wc_chg" localSheetId="29">'[3]DCF old'!#REF!</definedName>
    <definedName name="wc_chg">'[3]DCF old'!#REF!</definedName>
    <definedName name="wc_inv_chg">'[3]DCF old'!$I$18:$U$18</definedName>
    <definedName name="wc_s00" localSheetId="4">#REF!</definedName>
    <definedName name="wc_s00" localSheetId="16">#REF!</definedName>
    <definedName name="wc_s00" localSheetId="23">#REF!</definedName>
    <definedName name="wc_s00" localSheetId="5">#REF!</definedName>
    <definedName name="wc_s00" localSheetId="26">#REF!</definedName>
    <definedName name="wc_s00" localSheetId="9">#REF!</definedName>
    <definedName name="wc_s00" localSheetId="2">#REF!</definedName>
    <definedName name="wc_s00" localSheetId="29">#REF!</definedName>
    <definedName name="wc_s00">#REF!</definedName>
    <definedName name="wc_s01" localSheetId="4">#REF!</definedName>
    <definedName name="wc_s01" localSheetId="16">#REF!</definedName>
    <definedName name="wc_s01" localSheetId="23">#REF!</definedName>
    <definedName name="wc_s01" localSheetId="5">#REF!</definedName>
    <definedName name="wc_s01" localSheetId="26">#REF!</definedName>
    <definedName name="wc_s01" localSheetId="9">#REF!</definedName>
    <definedName name="wc_s01" localSheetId="2">#REF!</definedName>
    <definedName name="wc_s01" localSheetId="29">#REF!</definedName>
    <definedName name="wc_s01">#REF!</definedName>
    <definedName name="wc_s02" localSheetId="4">#REF!</definedName>
    <definedName name="wc_s02" localSheetId="16">#REF!</definedName>
    <definedName name="wc_s02" localSheetId="23">#REF!</definedName>
    <definedName name="wc_s02" localSheetId="5">#REF!</definedName>
    <definedName name="wc_s02" localSheetId="26">#REF!</definedName>
    <definedName name="wc_s02" localSheetId="9">#REF!</definedName>
    <definedName name="wc_s02" localSheetId="2">#REF!</definedName>
    <definedName name="wc_s02" localSheetId="29">#REF!</definedName>
    <definedName name="wc_s02">#REF!</definedName>
    <definedName name="wc_s03">[1]CASINO2!$W$571</definedName>
    <definedName name="wc_s99" localSheetId="4">#REF!</definedName>
    <definedName name="wc_s99" localSheetId="16">#REF!</definedName>
    <definedName name="wc_s99" localSheetId="23">#REF!</definedName>
    <definedName name="wc_s99" localSheetId="5">#REF!</definedName>
    <definedName name="wc_s99" localSheetId="26">#REF!</definedName>
    <definedName name="wc_s99" localSheetId="9">#REF!</definedName>
    <definedName name="wc_s99" localSheetId="2">#REF!</definedName>
    <definedName name="wc_s99" localSheetId="29">#REF!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6">#REF!</definedName>
    <definedName name="xp_choose_report" localSheetId="23">#REF!</definedName>
    <definedName name="xp_choose_report" localSheetId="5">#REF!</definedName>
    <definedName name="xp_choose_report" localSheetId="26">#REF!</definedName>
    <definedName name="xp_choose_report" localSheetId="9">#REF!</definedName>
    <definedName name="xp_choose_report" localSheetId="2">#REF!</definedName>
    <definedName name="xp_choose_report" localSheetId="29">#REF!</definedName>
    <definedName name="xp_choose_report">#REF!</definedName>
    <definedName name="xp_choose_report_adr" localSheetId="4">#REF!</definedName>
    <definedName name="xp_choose_report_adr" localSheetId="16">#REF!</definedName>
    <definedName name="xp_choose_report_adr" localSheetId="23">#REF!</definedName>
    <definedName name="xp_choose_report_adr" localSheetId="5">#REF!</definedName>
    <definedName name="xp_choose_report_adr" localSheetId="26">#REF!</definedName>
    <definedName name="xp_choose_report_adr" localSheetId="9">#REF!</definedName>
    <definedName name="xp_choose_report_adr" localSheetId="2">#REF!</definedName>
    <definedName name="xp_choose_report_adr" localSheetId="29">#REF!</definedName>
    <definedName name="xp_choose_report_adr">#REF!</definedName>
    <definedName name="xp_ExportFinKeys" localSheetId="4">[3]Export!#REF!</definedName>
    <definedName name="xp_ExportFinKeys" localSheetId="16">[3]Export!#REF!</definedName>
    <definedName name="xp_ExportFinKeys" localSheetId="23">[3]Export!#REF!</definedName>
    <definedName name="xp_ExportFinKeys" localSheetId="5">[3]Export!#REF!</definedName>
    <definedName name="xp_ExportFinKeys" localSheetId="26">[3]Export!#REF!</definedName>
    <definedName name="xp_ExportFinKeys" localSheetId="9">[3]Export!#REF!</definedName>
    <definedName name="xp_ExportFinKeys" localSheetId="2">[3]Export!#REF!</definedName>
    <definedName name="xp_ExportFinKeys" localSheetId="29">[3]Export!#REF!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6">'[3]DCF old'!$H$1:$U$1,'[3]DCF old'!$H$9:$U$10,'[3]DCF old'!$H$12:$U$14,'[3]DCF old'!$H$16:$U$20,'[3]DCF old'!$H$25:$U$40,'[3]DCF old'!#REF!,'[3]DCF old'!#REF!,'[3]DCF old'!#REF!,'[3]DCF old'!#REF!,'[3]DCF old'!#REF!</definedName>
    <definedName name="xp_FinancialData" localSheetId="23">'[3]DCF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9">'[3]DCF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6">'[3]DCF old'!$H$1:$U$1,'[3]DCF old'!#REF!,'[3]DCF old'!#REF!,'[3]DCF old'!#REF!,'[3]DCF old'!#REF!,'[3]DCF old'!#REF!,'[3]DCF old'!#REF!,'[3]DCF old'!#REF!,'[3]DCF old'!#REF!,'[3]DCF old'!#REF!,'[3]DCF old'!#REF!,'[3]DCF old'!#REF!,'[3]DCF old'!#REF!,'[3]DCF old'!#REF!</definedName>
    <definedName name="xp_FinancialKeys" localSheetId="23">'[3]DCF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9">'[3]DCF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9">'[3]DCF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6">#REF!</definedName>
    <definedName name="xp_menu_report" localSheetId="23">#REF!</definedName>
    <definedName name="xp_menu_report" localSheetId="5">#REF!</definedName>
    <definedName name="xp_menu_report" localSheetId="26">#REF!</definedName>
    <definedName name="xp_menu_report" localSheetId="9">#REF!</definedName>
    <definedName name="xp_menu_report" localSheetId="2">#REF!</definedName>
    <definedName name="xp_menu_report" localSheetId="29">#REF!</definedName>
    <definedName name="xp_menu_report">#REF!</definedName>
    <definedName name="xp_quarter" localSheetId="4">'[3]DCF old'!#REF!,'[3]DCF old'!#REF!</definedName>
    <definedName name="xp_quarter" localSheetId="16">'[3]DCF old'!#REF!,'[3]DCF old'!#REF!</definedName>
    <definedName name="xp_quarter" localSheetId="23">'[3]DCF old'!#REF!,'[3]DCF old'!#REF!</definedName>
    <definedName name="xp_quarter" localSheetId="5">'[3]DCF old'!#REF!,'[3]DCF old'!#REF!</definedName>
    <definedName name="xp_quarter" localSheetId="26">'[3]DCF old'!#REF!,'[3]DCF old'!#REF!</definedName>
    <definedName name="xp_quarter" localSheetId="9">'[3]DCF old'!#REF!,'[3]DCF old'!#REF!</definedName>
    <definedName name="xp_quarter" localSheetId="2">'[3]DCF old'!#REF!,'[3]DCF old'!#REF!</definedName>
    <definedName name="xp_quarter" localSheetId="29">'[3]DCF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6">'[3]DCF old'!$H$1:$U$1,'[3]DCF old'!$H$9:$U$10,'[3]DCF old'!$H$12:$U$14,'[3]DCF old'!$H$16:$U$19,'[3]DCF old'!$H$20:$U$20,'[3]DCF old'!$H$25:$U$26,'[3]DCF old'!$H$28:$U$28,'[3]DCF old'!$H$36:$U$36,'[3]DCF old'!#REF!</definedName>
    <definedName name="xp_Yearvalues" localSheetId="23">'[3]DCF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9">'[3]DCF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6">#REF!</definedName>
    <definedName name="y" localSheetId="23">#REF!</definedName>
    <definedName name="y" localSheetId="5">#REF!</definedName>
    <definedName name="y" localSheetId="26">#REF!</definedName>
    <definedName name="y" localSheetId="9">#REF!</definedName>
    <definedName name="y" localSheetId="2">#REF!</definedName>
    <definedName name="y" localSheetId="29">#REF!</definedName>
    <definedName name="y">#REF!</definedName>
    <definedName name="year">'[3]DCF old'!$H$1:$W$1</definedName>
    <definedName name="Year_End_Net_Cash____Debt" localSheetId="4">#REF!</definedName>
    <definedName name="Year_End_Net_Cash____Debt" localSheetId="16">#REF!</definedName>
    <definedName name="Year_End_Net_Cash____Debt" localSheetId="23">#REF!</definedName>
    <definedName name="Year_End_Net_Cash____Debt" localSheetId="5">#REF!</definedName>
    <definedName name="Year_End_Net_Cash____Debt" localSheetId="26">#REF!</definedName>
    <definedName name="Year_End_Net_Cash____Debt" localSheetId="9">#REF!</definedName>
    <definedName name="Year_End_Net_Cash____Debt" localSheetId="2">#REF!</definedName>
    <definedName name="Year_End_Net_Cash____Debt" localSheetId="29">#REF!</definedName>
    <definedName name="Year_End_Net_Cash____Debt">#REF!</definedName>
    <definedName name="Year_End_Number_of_Employees" localSheetId="4">#REF!</definedName>
    <definedName name="Year_End_Number_of_Employees" localSheetId="16">#REF!</definedName>
    <definedName name="Year_End_Number_of_Employees" localSheetId="23">#REF!</definedName>
    <definedName name="Year_End_Number_of_Employees" localSheetId="5">#REF!</definedName>
    <definedName name="Year_End_Number_of_Employees" localSheetId="26">#REF!</definedName>
    <definedName name="Year_End_Number_of_Employees" localSheetId="9">#REF!</definedName>
    <definedName name="Year_End_Number_of_Employees" localSheetId="2">#REF!</definedName>
    <definedName name="Year_End_Number_of_Employees" localSheetId="29">#REF!</definedName>
    <definedName name="Year_End_Number_of_Employees">#REF!</definedName>
    <definedName name="year1" localSheetId="4">#REF!</definedName>
    <definedName name="year1" localSheetId="16">#REF!</definedName>
    <definedName name="year1" localSheetId="23">#REF!</definedName>
    <definedName name="year1" localSheetId="5">#REF!</definedName>
    <definedName name="year1" localSheetId="26">#REF!</definedName>
    <definedName name="year1" localSheetId="9">#REF!</definedName>
    <definedName name="year1" localSheetId="2">#REF!</definedName>
    <definedName name="year1" localSheetId="29">#REF!</definedName>
    <definedName name="year1">#REF!</definedName>
    <definedName name="year2" localSheetId="4">#REF!</definedName>
    <definedName name="year2" localSheetId="16">#REF!</definedName>
    <definedName name="year2" localSheetId="23">#REF!</definedName>
    <definedName name="year2" localSheetId="5">#REF!</definedName>
    <definedName name="year2" localSheetId="26">#REF!</definedName>
    <definedName name="year2" localSheetId="9">#REF!</definedName>
    <definedName name="year2" localSheetId="2">#REF!</definedName>
    <definedName name="year2" localSheetId="29">#REF!</definedName>
    <definedName name="year2">#REF!</definedName>
    <definedName name="year3" localSheetId="4">#REF!</definedName>
    <definedName name="year3" localSheetId="16">#REF!</definedName>
    <definedName name="year3" localSheetId="23">#REF!</definedName>
    <definedName name="year3" localSheetId="5">#REF!</definedName>
    <definedName name="year3" localSheetId="26">#REF!</definedName>
    <definedName name="year3" localSheetId="9">#REF!</definedName>
    <definedName name="year3" localSheetId="2">#REF!</definedName>
    <definedName name="year3" localSheetId="29">#REF!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6">#REF!</definedName>
    <definedName name="z" localSheetId="23">#REF!</definedName>
    <definedName name="z" localSheetId="5">#REF!</definedName>
    <definedName name="z" localSheetId="26">#REF!</definedName>
    <definedName name="z" localSheetId="9">#REF!</definedName>
    <definedName name="z" localSheetId="2">#REF!</definedName>
    <definedName name="z" localSheetId="29">#REF!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2" i="93" l="1"/>
  <c r="B10" i="94"/>
  <c r="C10" i="94"/>
  <c r="C78" i="93" l="1"/>
  <c r="C74" i="93"/>
  <c r="AA11" i="58" l="1"/>
  <c r="AA8" i="58"/>
  <c r="AA9" i="58" s="1"/>
  <c r="AF9" i="58"/>
  <c r="AE9" i="58"/>
  <c r="AG9" i="58"/>
  <c r="AH9" i="58"/>
  <c r="AD9" i="58"/>
  <c r="AC9" i="58"/>
  <c r="AB9" i="58"/>
  <c r="AI7" i="58"/>
  <c r="AI8" i="64"/>
  <c r="AD77" i="50" l="1"/>
  <c r="AD57" i="50"/>
  <c r="AD23" i="50"/>
  <c r="AE48" i="68" l="1"/>
  <c r="AE47" i="68"/>
  <c r="AE37" i="68"/>
  <c r="AE36" i="68"/>
  <c r="AE30" i="68"/>
  <c r="AE5" i="68"/>
  <c r="AE11" i="68"/>
  <c r="E21" i="94" l="1"/>
  <c r="C21" i="94"/>
  <c r="D21" i="94"/>
  <c r="B21" i="94"/>
  <c r="C20" i="94"/>
  <c r="D20" i="94"/>
  <c r="B20" i="94"/>
  <c r="C18" i="94"/>
  <c r="D18" i="94"/>
  <c r="E18" i="94"/>
  <c r="B18" i="94"/>
  <c r="E11" i="94"/>
  <c r="C11" i="94"/>
  <c r="D11" i="94"/>
  <c r="B11" i="94"/>
  <c r="E9" i="94"/>
  <c r="E10" i="94"/>
  <c r="E8" i="94"/>
  <c r="D9" i="94"/>
  <c r="D10" i="94"/>
  <c r="D8" i="94"/>
  <c r="C9" i="94"/>
  <c r="C8" i="94"/>
  <c r="B9" i="94"/>
  <c r="B8" i="94"/>
  <c r="E6" i="94"/>
  <c r="E7" i="94"/>
  <c r="D6" i="94"/>
  <c r="D7" i="94"/>
  <c r="C6" i="94"/>
  <c r="C7" i="94"/>
  <c r="B6" i="94"/>
  <c r="B7" i="94"/>
  <c r="E5" i="94"/>
  <c r="D5" i="94"/>
  <c r="C5" i="94"/>
  <c r="B5" i="94"/>
  <c r="C38" i="94"/>
  <c r="E3" i="94"/>
  <c r="D3" i="94"/>
  <c r="F43" i="93"/>
  <c r="E43" i="93"/>
  <c r="D43" i="93"/>
  <c r="C43" i="93"/>
  <c r="B43" i="93"/>
  <c r="E3" i="93"/>
  <c r="D3" i="93"/>
  <c r="C3" i="93"/>
  <c r="B3" i="93"/>
  <c r="AI3" i="59"/>
  <c r="AI3" i="58"/>
  <c r="AI3" i="64"/>
  <c r="F11" i="92"/>
  <c r="B11" i="92"/>
  <c r="F22" i="92"/>
  <c r="D22" i="92"/>
  <c r="D18" i="92"/>
  <c r="D16" i="92"/>
  <c r="C22" i="92"/>
  <c r="C16" i="92"/>
  <c r="B18" i="92"/>
  <c r="B16" i="92"/>
  <c r="B22" i="92" s="1"/>
  <c r="E22" i="94" l="1"/>
  <c r="B22" i="94"/>
  <c r="B24" i="94" s="1"/>
  <c r="D22" i="94"/>
  <c r="D24" i="94" s="1"/>
  <c r="C22" i="94"/>
  <c r="C24" i="94" s="1"/>
  <c r="E24" i="94"/>
  <c r="D41" i="92"/>
  <c r="F41" i="92"/>
  <c r="F40" i="92"/>
  <c r="F35" i="92"/>
  <c r="E41" i="92"/>
  <c r="C41" i="92"/>
  <c r="F30" i="92"/>
  <c r="F29" i="92"/>
  <c r="F21" i="92"/>
  <c r="F10" i="92"/>
  <c r="D11" i="92"/>
  <c r="C11" i="92"/>
  <c r="AH19" i="64" l="1"/>
  <c r="AH8" i="64"/>
  <c r="AJ78" i="54"/>
  <c r="AJ80" i="54" s="1"/>
  <c r="AD36" i="68"/>
  <c r="AD11" i="68"/>
  <c r="AC70" i="50"/>
  <c r="AC23" i="50"/>
  <c r="AC27" i="69"/>
  <c r="F37" i="92" l="1"/>
  <c r="F38" i="92"/>
  <c r="F39" i="92"/>
  <c r="B41" i="92"/>
  <c r="F36" i="92"/>
  <c r="E30" i="92"/>
  <c r="D30" i="92"/>
  <c r="C30" i="92"/>
  <c r="B30" i="92"/>
  <c r="F28" i="92"/>
  <c r="F27" i="92"/>
  <c r="E22" i="92"/>
  <c r="F20" i="92"/>
  <c r="F16" i="92"/>
  <c r="F12" i="92"/>
  <c r="D13" i="92"/>
  <c r="E13" i="92"/>
  <c r="AH3" i="58" l="1"/>
  <c r="AH3" i="64"/>
  <c r="AC3" i="50"/>
  <c r="AC57" i="50" s="1"/>
  <c r="AH3" i="59"/>
  <c r="Y3" i="91"/>
  <c r="AJ35" i="54"/>
  <c r="AJ31" i="54"/>
  <c r="AJ17" i="54"/>
  <c r="AJ9" i="54"/>
  <c r="AJ11" i="54" s="1"/>
  <c r="AJ44" i="54"/>
  <c r="AJ3" i="54"/>
  <c r="F13" i="92" l="1"/>
  <c r="C13" i="92"/>
  <c r="AC36" i="68"/>
  <c r="AC11" i="68"/>
  <c r="AB3" i="90" l="1"/>
  <c r="AG3" i="59"/>
  <c r="AG3" i="58"/>
  <c r="X3" i="91"/>
  <c r="AG3" i="64"/>
  <c r="AI44" i="54"/>
  <c r="AI3" i="54"/>
  <c r="AB3" i="50"/>
  <c r="AB57" i="50" s="1"/>
  <c r="AB27" i="69"/>
  <c r="AB11" i="68"/>
  <c r="W48" i="91" l="1"/>
  <c r="AF27" i="59"/>
  <c r="AB36" i="68" l="1"/>
  <c r="AA77" i="50"/>
  <c r="AA23" i="50"/>
  <c r="AA16" i="50"/>
  <c r="AF3" i="59"/>
  <c r="AF3" i="58"/>
  <c r="AF3" i="64"/>
  <c r="AH44" i="54"/>
  <c r="AH3" i="54"/>
  <c r="AA3" i="50"/>
  <c r="AA57" i="50" s="1"/>
  <c r="AA27" i="69"/>
  <c r="AD6" i="59"/>
  <c r="V70" i="50"/>
  <c r="AA36" i="68"/>
  <c r="AE3" i="64"/>
  <c r="AG44" i="54"/>
  <c r="AG3" i="54"/>
  <c r="Z3" i="50"/>
  <c r="Z57" i="50" s="1"/>
  <c r="Z27" i="69"/>
  <c r="AE3" i="58"/>
  <c r="G23" i="51"/>
  <c r="G24" i="51" s="1"/>
  <c r="Z24" i="68" l="1"/>
  <c r="Z25" i="68" s="1"/>
  <c r="Z11" i="68" l="1"/>
  <c r="G45" i="51"/>
  <c r="G46" i="51" s="1"/>
  <c r="G47" i="51" s="1"/>
  <c r="Z47" i="68" l="1"/>
  <c r="Z48" i="68" s="1"/>
  <c r="Z49" i="68" s="1"/>
  <c r="T3" i="91" l="1"/>
  <c r="X3" i="90"/>
  <c r="AF62" i="54"/>
  <c r="AD3" i="59" l="1"/>
  <c r="AD3" i="58"/>
  <c r="AD3" i="64"/>
  <c r="AF44" i="54"/>
  <c r="AF3" i="54"/>
  <c r="Y3" i="50"/>
  <c r="Y57" i="50" s="1"/>
  <c r="Y27" i="69"/>
  <c r="AC71" i="54"/>
  <c r="AC68" i="54" l="1"/>
  <c r="AC49" i="54"/>
  <c r="AC27" i="54"/>
  <c r="Y11" i="68" l="1"/>
  <c r="W3" i="90"/>
  <c r="AC3" i="59"/>
  <c r="AC3" i="58"/>
  <c r="S3" i="91"/>
  <c r="AC3" i="64"/>
  <c r="AE3" i="54"/>
  <c r="AE44" i="54"/>
  <c r="X3" i="50"/>
  <c r="X57" i="50" s="1"/>
  <c r="X27" i="69"/>
  <c r="V16" i="50" l="1"/>
  <c r="W70" i="50"/>
  <c r="X36" i="68"/>
  <c r="X11" i="68"/>
  <c r="AB8" i="64" l="1"/>
  <c r="R48" i="91" l="1"/>
  <c r="R10" i="91"/>
  <c r="R15" i="91" s="1"/>
  <c r="AB4" i="64"/>
  <c r="AB19" i="64"/>
  <c r="AC44" i="54"/>
  <c r="AC3" i="54"/>
  <c r="W3" i="50"/>
  <c r="W57" i="50" s="1"/>
  <c r="W27" i="69"/>
  <c r="Q21" i="54"/>
  <c r="N46" i="54"/>
  <c r="C65" i="50"/>
  <c r="B65" i="50" l="1"/>
  <c r="G48" i="91"/>
  <c r="Q14" i="91" l="1"/>
  <c r="W36" i="68"/>
  <c r="W11" i="68"/>
  <c r="K14" i="91"/>
  <c r="J14" i="91"/>
  <c r="I14" i="91"/>
  <c r="G14" i="91"/>
  <c r="L14" i="91"/>
  <c r="M14" i="91"/>
  <c r="N14" i="91"/>
  <c r="O14" i="91"/>
  <c r="P14" i="91"/>
  <c r="M48" i="91"/>
  <c r="Q48" i="91"/>
  <c r="O48" i="91"/>
  <c r="N48" i="91"/>
  <c r="L48" i="91"/>
  <c r="J48" i="91"/>
  <c r="I48" i="91"/>
  <c r="H48" i="91"/>
  <c r="Q10" i="91" l="1"/>
  <c r="P10" i="91"/>
  <c r="O10" i="91"/>
  <c r="N10" i="91"/>
  <c r="M10" i="91"/>
  <c r="L10" i="91"/>
  <c r="K10" i="91"/>
  <c r="J10" i="91"/>
  <c r="I10" i="91"/>
  <c r="H10" i="91"/>
  <c r="H62" i="91" s="1"/>
  <c r="G10" i="91"/>
  <c r="G15" i="91" s="1"/>
  <c r="F10" i="91"/>
  <c r="F15" i="91" s="1"/>
  <c r="E10" i="91"/>
  <c r="E15" i="91" s="1"/>
  <c r="D10" i="91"/>
  <c r="D15" i="91" s="1"/>
  <c r="C10" i="91"/>
  <c r="C15" i="91" s="1"/>
  <c r="B10" i="91"/>
  <c r="B15" i="91" s="1"/>
  <c r="AA44" i="54"/>
  <c r="AA3" i="54"/>
  <c r="V3" i="50"/>
  <c r="V57" i="50" s="1"/>
  <c r="V27" i="69"/>
  <c r="AA4" i="64"/>
  <c r="O3" i="91"/>
  <c r="N3" i="91"/>
  <c r="F8" i="53"/>
  <c r="B36" i="53"/>
  <c r="C36" i="53"/>
  <c r="D36" i="53"/>
  <c r="E36" i="53"/>
  <c r="H39" i="54"/>
  <c r="I39" i="54"/>
  <c r="J39" i="54"/>
  <c r="K39" i="54"/>
  <c r="L39" i="54"/>
  <c r="M39" i="54"/>
  <c r="N39" i="54"/>
  <c r="O39" i="54"/>
  <c r="P39" i="54"/>
  <c r="Q39" i="54"/>
  <c r="R39" i="54"/>
  <c r="S39" i="54"/>
  <c r="T39" i="54"/>
  <c r="U39" i="54"/>
  <c r="V39" i="54"/>
  <c r="W39" i="54"/>
  <c r="X39" i="54"/>
  <c r="Y39" i="54"/>
  <c r="G39" i="54"/>
  <c r="G80" i="54"/>
  <c r="H80" i="54"/>
  <c r="I80" i="54"/>
  <c r="J80" i="54"/>
  <c r="K80" i="54"/>
  <c r="L80" i="54"/>
  <c r="M80" i="54"/>
  <c r="N80" i="54"/>
  <c r="O80" i="54"/>
  <c r="P80" i="54"/>
  <c r="Q80" i="54"/>
  <c r="R80" i="54"/>
  <c r="S80" i="54"/>
  <c r="T80" i="54"/>
  <c r="U80" i="54"/>
  <c r="V80" i="54"/>
  <c r="W80" i="54"/>
  <c r="X80" i="54"/>
  <c r="Y80" i="54"/>
  <c r="U70" i="50"/>
  <c r="P62" i="91" l="1"/>
  <c r="K15" i="91"/>
  <c r="K62" i="91"/>
  <c r="L15" i="91"/>
  <c r="L62" i="91"/>
  <c r="M15" i="91"/>
  <c r="M62" i="91"/>
  <c r="O15" i="91"/>
  <c r="O62" i="91"/>
  <c r="I15" i="91"/>
  <c r="I62" i="91"/>
  <c r="Q15" i="91"/>
  <c r="Q62" i="91"/>
  <c r="J15" i="91"/>
  <c r="J62" i="91"/>
  <c r="N15" i="91"/>
  <c r="N62" i="91"/>
  <c r="H15" i="91"/>
  <c r="P15" i="91"/>
  <c r="F35" i="51"/>
  <c r="F11" i="51"/>
  <c r="Z62" i="54" l="1"/>
  <c r="V11" i="68"/>
  <c r="S3" i="90"/>
  <c r="Y3" i="65"/>
  <c r="Z44" i="54"/>
  <c r="Z3" i="54"/>
  <c r="U3" i="50"/>
  <c r="U57" i="50" s="1"/>
  <c r="U27" i="69"/>
  <c r="Y62" i="54"/>
  <c r="Y21" i="54"/>
  <c r="Y7" i="58"/>
  <c r="X41" i="65"/>
  <c r="R3" i="90"/>
  <c r="X3" i="65" l="1"/>
  <c r="Y44" i="54"/>
  <c r="Y3" i="54"/>
  <c r="T3" i="50"/>
  <c r="T57" i="50" s="1"/>
  <c r="T27" i="69"/>
  <c r="X62" i="54"/>
  <c r="X21" i="54"/>
  <c r="S19" i="50"/>
  <c r="S3" i="50"/>
  <c r="S57" i="50" s="1"/>
  <c r="R7" i="50"/>
  <c r="R10" i="50"/>
  <c r="R6" i="50"/>
  <c r="W3" i="54" l="1"/>
  <c r="W44" i="54" s="1"/>
  <c r="R9" i="50"/>
  <c r="R13" i="50" s="1"/>
  <c r="R19" i="50" s="1"/>
  <c r="R3" i="50"/>
  <c r="R57" i="50" s="1"/>
  <c r="M70" i="50" l="1"/>
  <c r="M72" i="50"/>
  <c r="P72" i="50" l="1"/>
  <c r="P70" i="50"/>
  <c r="O72" i="50"/>
  <c r="O70" i="50"/>
  <c r="N72" i="50"/>
  <c r="N70" i="50"/>
  <c r="L72" i="50"/>
  <c r="L70" i="50"/>
  <c r="K72" i="50"/>
  <c r="K70" i="50"/>
  <c r="J72" i="50"/>
  <c r="J70" i="50"/>
  <c r="M18" i="50"/>
  <c r="M16" i="50"/>
  <c r="L18" i="50"/>
  <c r="L16" i="50"/>
  <c r="K18" i="50"/>
  <c r="K16" i="50"/>
  <c r="J16" i="50"/>
  <c r="J18" i="50"/>
  <c r="P18" i="50"/>
  <c r="P16" i="50"/>
  <c r="N18" i="50"/>
  <c r="O18" i="50"/>
  <c r="O16" i="50"/>
  <c r="N16" i="50" l="1"/>
  <c r="V62" i="54"/>
  <c r="Q70" i="50"/>
  <c r="N3" i="90" l="1"/>
  <c r="V3" i="54"/>
  <c r="V44" i="54" s="1"/>
  <c r="Q3" i="50"/>
  <c r="Q57" i="50" s="1"/>
  <c r="Q27" i="69"/>
  <c r="U72" i="54"/>
  <c r="U58" i="54"/>
  <c r="U52" i="54"/>
  <c r="U19" i="59"/>
  <c r="U9" i="59"/>
  <c r="U20" i="58"/>
  <c r="U7" i="58"/>
  <c r="U9" i="58" s="1"/>
  <c r="U22" i="58" s="1"/>
  <c r="U8" i="64"/>
  <c r="U19" i="64" s="1"/>
  <c r="Q47" i="68"/>
  <c r="Q37" i="68"/>
  <c r="Q48" i="68" s="1"/>
  <c r="Q49" i="68" s="1"/>
  <c r="Q24" i="68"/>
  <c r="Q12" i="68"/>
  <c r="P73" i="50"/>
  <c r="U20" i="59" l="1"/>
  <c r="Q25" i="68"/>
  <c r="U74" i="54"/>
  <c r="M3" i="90"/>
  <c r="U3" i="54"/>
  <c r="U44" i="54" s="1"/>
  <c r="P3" i="50"/>
  <c r="P57" i="50" s="1"/>
  <c r="P27" i="69"/>
  <c r="C16" i="50"/>
  <c r="D16" i="50"/>
  <c r="E16" i="50"/>
  <c r="F16" i="50"/>
  <c r="G16" i="50"/>
  <c r="H16" i="50"/>
  <c r="I16" i="50"/>
  <c r="B16" i="50"/>
  <c r="C70" i="50"/>
  <c r="D70" i="50"/>
  <c r="E70" i="50"/>
  <c r="F70" i="50"/>
  <c r="G70" i="50"/>
  <c r="H70" i="50"/>
  <c r="B70" i="50"/>
  <c r="L11" i="90"/>
  <c r="L3" i="90" l="1"/>
  <c r="T3" i="59"/>
  <c r="O27" i="69"/>
  <c r="T3" i="54"/>
  <c r="T44" i="54" s="1"/>
  <c r="O3" i="50"/>
  <c r="O57" i="50" s="1"/>
  <c r="H65" i="54" l="1"/>
  <c r="I65" i="54"/>
  <c r="J65" i="54"/>
  <c r="K65" i="54"/>
  <c r="L65" i="54"/>
  <c r="M65" i="54"/>
  <c r="O65" i="54"/>
  <c r="P65" i="54"/>
  <c r="Q65" i="54"/>
  <c r="R65" i="54"/>
  <c r="G65" i="54"/>
  <c r="H62" i="54"/>
  <c r="I62" i="54"/>
  <c r="J62" i="54"/>
  <c r="K62" i="54"/>
  <c r="L62" i="54"/>
  <c r="M62" i="54"/>
  <c r="O62" i="54"/>
  <c r="P62" i="54"/>
  <c r="Q62" i="54"/>
  <c r="R62" i="54"/>
  <c r="G62" i="54"/>
  <c r="H24" i="54"/>
  <c r="I24" i="54"/>
  <c r="J24" i="54"/>
  <c r="K24" i="54"/>
  <c r="L24" i="54"/>
  <c r="M24" i="54"/>
  <c r="N24" i="54"/>
  <c r="O24" i="54"/>
  <c r="P24" i="54"/>
  <c r="Q24" i="54"/>
  <c r="R24" i="54"/>
  <c r="G24" i="54"/>
  <c r="H21" i="54"/>
  <c r="I21" i="54"/>
  <c r="J21" i="54"/>
  <c r="K21" i="54"/>
  <c r="L21" i="54"/>
  <c r="M21" i="54"/>
  <c r="N21" i="54"/>
  <c r="O21" i="54"/>
  <c r="P21" i="54"/>
  <c r="R21" i="54"/>
  <c r="G21" i="54"/>
  <c r="Q35" i="54"/>
  <c r="Q4" i="54"/>
  <c r="Q46" i="54"/>
  <c r="Q47" i="54"/>
  <c r="Q50" i="54"/>
  <c r="L29" i="69"/>
  <c r="C11" i="90"/>
  <c r="C7" i="90"/>
  <c r="C6" i="90"/>
  <c r="C4" i="90"/>
  <c r="G10" i="90"/>
  <c r="G13" i="90" s="1"/>
  <c r="F8" i="90"/>
  <c r="F14" i="90" s="1"/>
  <c r="D14" i="90"/>
  <c r="B8" i="90"/>
  <c r="B10" i="90" s="1"/>
  <c r="B13" i="90" s="1"/>
  <c r="B14" i="90" s="1"/>
  <c r="E10" i="90"/>
  <c r="E13" i="90" s="1"/>
  <c r="E14" i="90" s="1"/>
  <c r="C33" i="53"/>
  <c r="C8" i="90" l="1"/>
  <c r="C10" i="90"/>
  <c r="C13" i="90" s="1"/>
  <c r="C14" i="90" s="1"/>
  <c r="C46" i="69"/>
  <c r="C4" i="61" l="1"/>
  <c r="I39" i="69" l="1"/>
  <c r="J13" i="83"/>
  <c r="I98" i="50" l="1"/>
  <c r="I100" i="50"/>
  <c r="I94" i="50"/>
  <c r="I93" i="50"/>
  <c r="I85" i="50"/>
  <c r="I82" i="50"/>
  <c r="I67" i="50"/>
  <c r="I68" i="50"/>
  <c r="I69" i="50"/>
  <c r="I71" i="50"/>
  <c r="I72" i="50"/>
  <c r="I74" i="50"/>
  <c r="I75" i="50"/>
  <c r="I76" i="50"/>
  <c r="I77" i="50"/>
  <c r="F66" i="50"/>
  <c r="G66" i="50" s="1"/>
  <c r="H66" i="50" s="1"/>
  <c r="B66" i="50"/>
  <c r="C66" i="50" s="1"/>
  <c r="D66" i="50" s="1"/>
  <c r="E66" i="50" s="1"/>
  <c r="F65" i="50"/>
  <c r="G65" i="50" s="1"/>
  <c r="H65" i="50" s="1"/>
  <c r="D65" i="50"/>
  <c r="F64" i="50"/>
  <c r="G64" i="50" s="1"/>
  <c r="H64" i="50" s="1"/>
  <c r="I64" i="50" s="1"/>
  <c r="B64" i="50"/>
  <c r="C64" i="50" s="1"/>
  <c r="D64" i="50" s="1"/>
  <c r="E64" i="50" s="1"/>
  <c r="F63" i="50"/>
  <c r="G63" i="50" s="1"/>
  <c r="H63" i="50" s="1"/>
  <c r="B63" i="50"/>
  <c r="C63" i="50" s="1"/>
  <c r="D63" i="50" s="1"/>
  <c r="E63" i="50" s="1"/>
  <c r="F62" i="50"/>
  <c r="G62" i="50" s="1"/>
  <c r="H62" i="50" s="1"/>
  <c r="B62" i="50"/>
  <c r="C62" i="50" s="1"/>
  <c r="D62" i="50" s="1"/>
  <c r="E62" i="50" s="1"/>
  <c r="F60" i="50"/>
  <c r="G60" i="50" s="1"/>
  <c r="H60" i="50" s="1"/>
  <c r="I60" i="50" s="1"/>
  <c r="F59" i="50"/>
  <c r="B60" i="50"/>
  <c r="C60" i="50" s="1"/>
  <c r="D60" i="50" s="1"/>
  <c r="B59" i="50"/>
  <c r="C59" i="50" s="1"/>
  <c r="H7" i="50"/>
  <c r="G7" i="50"/>
  <c r="F7" i="50"/>
  <c r="E7" i="50"/>
  <c r="D7" i="50"/>
  <c r="C7" i="50"/>
  <c r="B7" i="50"/>
  <c r="I70" i="50" l="1"/>
  <c r="F61" i="50"/>
  <c r="B61" i="50"/>
  <c r="C61" i="50"/>
  <c r="D59" i="50"/>
  <c r="E59" i="50" s="1"/>
  <c r="E65" i="50"/>
  <c r="E60" i="50"/>
  <c r="G59" i="50"/>
  <c r="H59" i="50" s="1"/>
  <c r="H61" i="50" s="1"/>
  <c r="G61" i="50" l="1"/>
  <c r="D61" i="50"/>
  <c r="E61" i="50"/>
  <c r="I7" i="50" l="1"/>
  <c r="N76" i="54" l="1"/>
  <c r="N47" i="54"/>
  <c r="N49" i="54"/>
  <c r="N50" i="54"/>
  <c r="N51" i="54"/>
  <c r="N52" i="54"/>
  <c r="N55" i="54"/>
  <c r="N56" i="54"/>
  <c r="N57" i="54"/>
  <c r="N58" i="54"/>
  <c r="N60" i="54"/>
  <c r="N61" i="54"/>
  <c r="N63" i="54"/>
  <c r="N64" i="54"/>
  <c r="N71" i="54"/>
  <c r="N74" i="54"/>
  <c r="N45" i="54"/>
  <c r="N35" i="54"/>
  <c r="N72" i="54"/>
  <c r="N62" i="54" l="1"/>
  <c r="N65"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<sst xmlns="http://schemas.openxmlformats.org/spreadsheetml/2006/main" count="3665" uniqueCount="705">
  <si>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</si>
  <si>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</si>
  <si>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</si>
  <si>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</si>
  <si>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</si>
  <si>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</si>
  <si>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</si>
  <si>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</si>
  <si>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</si>
  <si>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</si>
  <si>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</si>
  <si>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</si>
  <si>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</si>
  <si>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</si>
  <si>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</si>
  <si>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</si>
  <si>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</si>
  <si>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</si>
  <si>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</si>
  <si>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</si>
  <si>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</si>
  <si>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</si>
  <si>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</si>
  <si>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</si>
  <si>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</si>
  <si>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</si>
  <si>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</si>
  <si>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</si>
  <si>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</si>
  <si>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</si>
  <si>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</si>
  <si>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</si>
  <si>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</si>
  <si>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</si>
  <si>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</si>
  <si>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</si>
  <si>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</si>
  <si>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</si>
  <si>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</si>
  <si>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</si>
  <si>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</si>
  <si>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</si>
  <si>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</si>
  <si>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</si>
  <si>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</si>
  <si>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</si>
  <si>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</si>
  <si>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</si>
  <si>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</si>
  <si>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</si>
  <si>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</si>
  <si>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</si>
  <si>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</si>
  <si>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</si>
  <si>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</si>
  <si>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</si>
  <si>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</si>
  <si>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</si>
  <si>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</si>
  <si>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</si>
  <si>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</si>
  <si>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</si>
  <si>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</si>
  <si>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</si>
  <si>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</si>
  <si>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</si>
  <si>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</si>
  <si>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</si>
  <si>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</si>
  <si>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</si>
  <si>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</si>
  <si>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</si>
  <si>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</si>
  <si>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</si>
  <si>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</si>
  <si>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</si>
  <si>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</si>
  <si>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</si>
  <si>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</si>
  <si>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</si>
  <si>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</si>
  <si>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</si>
  <si>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</si>
  <si>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</si>
  <si>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</si>
  <si>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</si>
  <si>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</si>
  <si>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</si>
  <si>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</si>
  <si>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</si>
  <si>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</si>
  <si>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</si>
  <si>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</si>
  <si>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</si>
  <si>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</si>
  <si>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</si>
  <si>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</si>
  <si>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</si>
  <si>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</si>
  <si>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</si>
  <si>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</si>
  <si>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</si>
  <si>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</si>
  <si>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</si>
  <si>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</si>
  <si>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</si>
  <si>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</si>
  <si>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</si>
  <si>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</si>
  <si>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</si>
  <si>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</si>
  <si>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</si>
  <si>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</si>
  <si>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</si>
  <si>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</si>
  <si>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</si>
  <si>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</si>
  <si>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</si>
  <si>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</si>
  <si>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</si>
  <si>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</si>
  <si>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</si>
  <si>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</si>
  <si>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</si>
  <si>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</si>
  <si>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</si>
  <si>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</si>
  <si>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</si>
  <si>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</si>
  <si>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</si>
  <si>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</si>
  <si>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</si>
  <si>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</si>
  <si>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</si>
  <si>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</si>
  <si>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</si>
  <si>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</si>
  <si>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</si>
  <si>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</si>
  <si>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</si>
  <si>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</si>
  <si>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</si>
  <si>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</si>
  <si>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</si>
  <si>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</si>
  <si>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</si>
  <si>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</si>
  <si>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</si>
  <si>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</si>
  <si>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</si>
  <si>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</si>
  <si>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</si>
  <si>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</si>
  <si>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</si>
  <si>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</si>
  <si>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</si>
  <si>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</si>
  <si>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</si>
  <si>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</si>
  <si>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</si>
  <si>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</si>
  <si>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</si>
  <si>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</si>
  <si>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</si>
  <si>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</si>
  <si>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</si>
  <si>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</si>
  <si>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</si>
  <si>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</si>
  <si>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</si>
  <si>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</si>
  <si>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</si>
  <si>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</si>
  <si>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</si>
  <si>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</si>
  <si>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</si>
  <si>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</si>
  <si>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</si>
  <si>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</si>
  <si>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</si>
  <si>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</si>
  <si>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</si>
  <si>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</si>
  <si>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</si>
  <si>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</si>
  <si>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</si>
  <si>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</si>
  <si>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</si>
  <si>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</si>
  <si>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</si>
  <si>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</si>
  <si>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</si>
  <si>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</si>
  <si>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</si>
  <si>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</si>
  <si>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</si>
  <si>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</si>
  <si>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</si>
  <si>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</si>
  <si>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</si>
  <si>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</si>
  <si>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</si>
  <si>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</si>
  <si>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</si>
  <si>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</si>
  <si>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</si>
  <si>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</si>
  <si>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</si>
  <si>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</si>
  <si>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</si>
  <si>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</si>
  <si>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</si>
  <si>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</si>
  <si>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</si>
  <si>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</si>
  <si>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</si>
  <si>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</si>
  <si>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</si>
  <si>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</si>
  <si>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</si>
  <si>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</si>
  <si>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</si>
  <si>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</si>
  <si>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</si>
  <si>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</si>
  <si>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</si>
  <si>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</si>
  <si>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</si>
  <si>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</si>
  <si>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</si>
  <si>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</si>
  <si>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</si>
  <si>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</si>
  <si>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</si>
  <si>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</si>
  <si>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</si>
  <si>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</si>
  <si>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</si>
  <si>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</si>
  <si>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</si>
  <si>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</si>
  <si>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</si>
  <si>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</si>
  <si>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</si>
  <si>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</si>
  <si>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</si>
  <si>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</si>
  <si>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</si>
  <si>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</si>
  <si>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</si>
  <si>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</si>
  <si>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</si>
  <si>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</si>
  <si>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</si>
  <si>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</si>
  <si>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</si>
  <si>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</si>
  <si>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</si>
  <si>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</si>
  <si>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</si>
  <si>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</si>
  <si>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</si>
  <si>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</si>
  <si>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</si>
  <si>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</si>
  <si>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</si>
  <si>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</si>
  <si>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</si>
  <si>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</si>
  <si>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</si>
  <si>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</si>
  <si>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</si>
  <si>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</si>
  <si>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</si>
  <si>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</si>
  <si>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</si>
  <si>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</si>
  <si>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</si>
  <si>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</si>
  <si>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</si>
  <si>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</si>
  <si>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</si>
  <si>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</si>
  <si>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</si>
  <si>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</si>
  <si>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</si>
  <si>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</si>
  <si>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</si>
  <si>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</si>
  <si>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</si>
  <si>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</si>
  <si>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</si>
  <si>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</si>
  <si>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</si>
  <si>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</si>
  <si>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</si>
  <si>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</si>
  <si>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</si>
  <si>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</si>
  <si>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</si>
  <si>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5 EQ Q</t>
  </si>
  <si>
    <t>Intangible assets</t>
  </si>
  <si>
    <t>Total financial borrowings</t>
  </si>
  <si>
    <t>Q1 2019</t>
  </si>
  <si>
    <t>Financial net debt</t>
  </si>
  <si>
    <t>31 Dec 2017</t>
  </si>
  <si>
    <t>31 Dec 2018</t>
  </si>
  <si>
    <t>Right-of-use assets</t>
  </si>
  <si>
    <t>Amortisation of lease liabilities</t>
  </si>
  <si>
    <t>Total lease liabilities</t>
  </si>
  <si>
    <t>Total sublease receivables</t>
  </si>
  <si>
    <t>Lease liabilities net of sublease receivables</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</si>
  <si>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</si>
  <si>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</si>
  <si>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</si>
  <si>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</si>
  <si>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</si>
  <si>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</si>
  <si>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</si>
  <si>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</si>
  <si>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</si>
  <si>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</si>
  <si>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</si>
  <si>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</si>
  <si>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</si>
  <si>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</si>
  <si>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</si>
  <si>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</si>
  <si>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</si>
  <si>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</si>
  <si>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</si>
  <si>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</si>
  <si>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</si>
  <si>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</si>
  <si>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</si>
  <si>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</si>
  <si>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</si>
  <si>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</si>
  <si>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</si>
  <si>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</si>
  <si>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</si>
  <si>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</si>
  <si>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</si>
  <si>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</si>
  <si>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</si>
  <si>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</si>
  <si>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</si>
  <si>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</si>
  <si>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</si>
  <si>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</si>
  <si>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</si>
  <si>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</si>
  <si>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</si>
  <si>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</si>
  <si>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</si>
  <si>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</si>
  <si>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7 ND Q</t>
  </si>
  <si>
    <t>Net income, total operations</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</si>
  <si>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</si>
  <si>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</si>
  <si>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</si>
  <si>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</si>
  <si>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</si>
  <si>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</si>
  <si>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</si>
  <si>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</si>
  <si>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</si>
  <si>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</si>
  <si>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</si>
  <si>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</si>
  <si>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</si>
  <si>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</si>
  <si>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</si>
  <si>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</si>
  <si>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</si>
  <si>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</si>
  <si>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</si>
  <si>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</si>
  <si>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</si>
  <si>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</si>
  <si>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</si>
  <si>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</si>
  <si>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</si>
  <si>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</si>
  <si>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</si>
  <si>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</si>
  <si>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</si>
  <si>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</si>
  <si>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</si>
  <si>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</si>
  <si>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</si>
  <si>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</si>
  <si>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</si>
  <si>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</si>
  <si>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</si>
  <si>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</si>
  <si>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</si>
  <si>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</si>
  <si>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</si>
  <si>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</si>
  <si>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</si>
  <si>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</si>
  <si>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</si>
  <si>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</si>
  <si>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</si>
  <si>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</si>
  <si>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</si>
  <si>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</si>
  <si>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</si>
  <si>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</si>
  <si>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</si>
  <si>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</si>
  <si>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</si>
  <si>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</si>
  <si>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</si>
  <si>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</si>
  <si>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</si>
  <si>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</si>
  <si>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</si>
  <si>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</si>
  <si>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</si>
  <si>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</si>
  <si>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</si>
  <si>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</si>
  <si>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</si>
  <si>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</si>
  <si>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</si>
  <si>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</si>
  <si>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</si>
  <si>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</si>
  <si>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</si>
  <si>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</si>
  <si>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</si>
  <si>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</si>
  <si>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</si>
  <si>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</si>
  <si>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</si>
  <si>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</si>
  <si>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</si>
  <si>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</si>
  <si>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</si>
  <si>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</si>
  <si>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</si>
  <si>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</si>
  <si>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</si>
  <si>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</si>
  <si>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</si>
  <si>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</si>
  <si>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</si>
  <si>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</si>
  <si>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</si>
  <si>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</si>
  <si>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</si>
  <si>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</si>
  <si>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</si>
  <si>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</si>
  <si>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</si>
  <si>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</si>
  <si>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</si>
  <si>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</si>
  <si>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</si>
  <si>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</si>
  <si>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</si>
  <si>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</si>
  <si>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</si>
  <si>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</si>
  <si>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</si>
  <si>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</si>
  <si>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</si>
  <si>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</si>
  <si>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</si>
  <si>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</si>
  <si>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</si>
  <si>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</si>
  <si>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</si>
  <si>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</si>
  <si>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</si>
  <si>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</si>
  <si>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</si>
  <si>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</si>
  <si>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</si>
  <si>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</si>
  <si>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</si>
  <si>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</si>
  <si>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</si>
  <si>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</si>
  <si>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</si>
  <si>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</si>
  <si>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</si>
  <si>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</si>
  <si>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</si>
  <si>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</si>
  <si>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</si>
  <si>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</si>
  <si>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</si>
  <si>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</si>
  <si>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</si>
  <si>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</si>
  <si>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</si>
  <si>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</si>
  <si>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</si>
  <si>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</si>
  <si>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</si>
  <si>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</si>
  <si>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</si>
  <si>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</si>
  <si>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</si>
  <si>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</si>
  <si>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</si>
  <si>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</si>
  <si>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</si>
  <si>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</si>
  <si>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</si>
  <si>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</si>
  <si>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</si>
  <si>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</si>
  <si>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</si>
  <si>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</si>
  <si>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</si>
  <si>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</si>
  <si>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</si>
  <si>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</si>
  <si>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</si>
  <si>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</si>
  <si>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</si>
  <si>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Share issue</t>
  </si>
  <si>
    <t>Transaction cost, total recapitalisation</t>
  </si>
  <si>
    <t>Debt to equity issue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</si>
  <si>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</si>
  <si>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</si>
  <si>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</si>
  <si>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</si>
  <si>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</si>
  <si>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</si>
  <si>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</si>
  <si>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</si>
  <si>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</si>
  <si>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</si>
  <si>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</si>
  <si>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</si>
  <si>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</si>
  <si>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</si>
  <si>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</si>
  <si>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</si>
  <si>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</si>
  <si>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</si>
  <si>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</si>
  <si>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</si>
  <si>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</si>
  <si>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</si>
  <si>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</si>
  <si>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</si>
  <si>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</si>
  <si>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</si>
  <si>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</si>
  <si>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</si>
  <si>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</si>
  <si>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</si>
  <si>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</si>
  <si>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</si>
  <si>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</si>
  <si>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</si>
  <si>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</si>
  <si>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</si>
  <si>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</si>
  <si>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</si>
  <si>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</si>
  <si>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</si>
  <si>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</si>
  <si>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</si>
  <si>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</si>
  <si>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</si>
  <si>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</si>
  <si>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</si>
  <si>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</si>
  <si>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</si>
  <si>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</si>
  <si>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</si>
  <si>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</si>
  <si>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</si>
  <si>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</si>
  <si>
    <t>Q2 2025</t>
  </si>
  <si>
    <t>30 Jun 2025</t>
  </si>
  <si>
    <t>Repurchase of shares</t>
  </si>
  <si>
    <t>Repurchse of shares</t>
  </si>
  <si>
    <t>1) March 31 2024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</si>
  <si>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Q3 2025</t>
  </si>
  <si>
    <t>30 Sep 2025</t>
  </si>
  <si>
    <t>31 Dec 2025</t>
  </si>
  <si>
    <t>Operating margin before ACI and IAC</t>
  </si>
  <si>
    <t>Q4 2025</t>
  </si>
  <si>
    <t>Remearurements of defined benefit pension plans</t>
  </si>
  <si>
    <t>Assets related to penion obligation</t>
  </si>
  <si>
    <t>FY 2025</t>
  </si>
  <si>
    <t>Allente sales</t>
  </si>
  <si>
    <t>Elimination of sales to Allente Group</t>
  </si>
  <si>
    <t>Group total Core operations, net sales</t>
  </si>
  <si>
    <t>1 Oct-13 Nov 2025</t>
  </si>
  <si>
    <t>Items that will not be reclassified to income statement</t>
  </si>
  <si>
    <t>Remeasurements of defined benefit pension plans</t>
  </si>
  <si>
    <t>Assets related to pension obligation</t>
  </si>
  <si>
    <t>11 IS FY</t>
  </si>
  <si>
    <t>12 BS FY</t>
  </si>
  <si>
    <t>13 EQ FY</t>
  </si>
  <si>
    <t>14 CF FY</t>
  </si>
  <si>
    <t>15 IS Restatement</t>
  </si>
  <si>
    <t>16 IS FY old</t>
  </si>
  <si>
    <t>17 NI Adjusted old</t>
  </si>
  <si>
    <t>19 VCB</t>
  </si>
  <si>
    <t>Pro forma financials and restatement sales categories 2025</t>
  </si>
  <si>
    <t>10 Pro forma 2025</t>
  </si>
  <si>
    <t>Subscription</t>
  </si>
  <si>
    <t>Pro forma Financials 2025</t>
  </si>
  <si>
    <t xml:space="preserve">Other </t>
  </si>
  <si>
    <t xml:space="preserve">   -of which, Non-Streaming</t>
  </si>
  <si>
    <t xml:space="preserve">Depreciation </t>
  </si>
  <si>
    <t>Pro forma Group adjusted operating free cash flow</t>
  </si>
  <si>
    <t>Group free cash flow</t>
  </si>
  <si>
    <t>Acquisition costs</t>
  </si>
  <si>
    <t>Dividends</t>
  </si>
  <si>
    <t>One-off working capital effects</t>
  </si>
  <si>
    <t>Interest</t>
  </si>
  <si>
    <t>Allente operating free cash flow</t>
  </si>
  <si>
    <t>Net sales per category*</t>
  </si>
  <si>
    <t xml:space="preserve">   -of which, Streaming</t>
  </si>
  <si>
    <t xml:space="preserve">Viaplay Group acquired the remaining 50% of Allente Group and assumed full ownership of Allente Group on 13 November 2025. Allente Group was reported as an associated company until the acquisition and, thereafter, fully consolidated into Viaplay Group. Pro forma financials illustrate key financials as if Allente Group would had been acquired and fully consolidated from 1 January 2025. The pro forma basis is prepared in order to show the new Viaplay Group including Allente and provide comparison figures for each quarter of 2025. Prior to 13 November 2025, Allente Group has been a related party to Viaplay Group, with Viaplay selling products to Allente in the normal course of business. These sales are eliminated in the pro forma figures below. Allente Group has been consolidated into the Group’s Core segment with effect from 14 November 2025. Allente Group's results up until the consolidation are included in sheet 9 Allente. </t>
  </si>
  <si>
    <t>Allente Group net sales</t>
  </si>
  <si>
    <t>Elimination of Viaplay Group sales to Allente Group</t>
  </si>
  <si>
    <t>Core operations operating income before ACI and IAC</t>
  </si>
  <si>
    <t>Allente Group EBITDA before IAC</t>
  </si>
  <si>
    <t>* Sales category definitions</t>
  </si>
  <si>
    <r>
      <rPr>
        <b/>
        <u/>
        <sz val="8"/>
        <rFont val="Viaplay Sans"/>
      </rPr>
      <t>Non-streaming</t>
    </r>
    <r>
      <rPr>
        <sz val="8"/>
        <rFont val="Viaplay Sans"/>
      </rPr>
      <t xml:space="preserve"> comprises revenues generated by linear subscriptions, i.e. from traditional TV channels and channel packages when sold through wholesalers or fees received from distributors for carriage of the Group's TV channels. Now also includes Allente's subscription fees generated by its satellite and broadband operations, excluding revenues attached to a bundled Viaplay streaming service, as well as its business to business sales. </t>
    </r>
  </si>
  <si>
    <r>
      <rPr>
        <b/>
        <u/>
        <sz val="8"/>
        <rFont val="Viaplay Sans"/>
      </rPr>
      <t>Advertising</t>
    </r>
    <r>
      <rPr>
        <sz val="8"/>
        <rFont val="Viaplay Sans"/>
      </rPr>
      <t xml:space="preserve"> is the same as before and comprises the Group's advertising and sponsorship revenues generated by the Group's TV channels, radio stations and streaming services.</t>
    </r>
  </si>
  <si>
    <r>
      <rPr>
        <b/>
        <u/>
        <sz val="8"/>
        <rFont val="Viaplay Sans"/>
      </rPr>
      <t>Other</t>
    </r>
    <r>
      <rPr>
        <sz val="8"/>
        <rFont val="Viaplay Sans"/>
      </rPr>
      <t xml:space="preserve"> comprises the content sublicensing and other sales, which were previously reported as the Sublicensing and Other category.</t>
    </r>
  </si>
  <si>
    <r>
      <rPr>
        <b/>
        <u/>
        <sz val="8"/>
        <rFont val="Viaplay Sans"/>
      </rPr>
      <t>Streaming</t>
    </r>
    <r>
      <rPr>
        <sz val="8"/>
        <rFont val="Viaplay Sans"/>
      </rPr>
      <t xml:space="preserve"> comprises revenues generated by the Viaplay streaming service, including subscriptions and customers purchasing content on a pay-per-view basis. The revenues can be generated direct through D2C sales or from businesses such as distributors or partner organisations. Now also includes revenues from Allente Group's 'Allente Stream' streaming service.</t>
    </r>
  </si>
  <si>
    <t>n.a.</t>
  </si>
  <si>
    <t>Currency effects recycled in operating income</t>
  </si>
  <si>
    <t>Assets related to pension obligations</t>
  </si>
  <si>
    <r>
      <t>815</t>
    </r>
    <r>
      <rPr>
        <vertAlign val="superscript"/>
        <sz val="10"/>
        <rFont val="Viaplay Sans"/>
      </rPr>
      <t>2)</t>
    </r>
  </si>
  <si>
    <t xml:space="preserve">2) Total number of subscribers at the end of 2025. </t>
  </si>
  <si>
    <t>Q1 2026</t>
  </si>
  <si>
    <t>31 Mar 2026</t>
  </si>
  <si>
    <t>Operating activities</t>
  </si>
  <si>
    <t>Restructuring costs paid</t>
  </si>
  <si>
    <t>Interest paid/received</t>
  </si>
  <si>
    <t>Taxes paid</t>
  </si>
  <si>
    <t xml:space="preserve">  Of which Streaming</t>
  </si>
  <si>
    <t xml:space="preserve">  Of which Non-streaming</t>
  </si>
  <si>
    <t xml:space="preserve">Net income </t>
  </si>
  <si>
    <t>CSOV Sweden (30-64) %</t>
  </si>
  <si>
    <t>CSOV Norway (30-69) %</t>
  </si>
  <si>
    <t>CSOV Denmark (30-60) %</t>
  </si>
  <si>
    <r>
      <t>Core operations net sales (Q1 25 - Q4 25 Pro forma)</t>
    </r>
    <r>
      <rPr>
        <vertAlign val="superscript"/>
        <sz val="10"/>
        <color rgb="FF383C4B"/>
        <rFont val="Viaplay Sans Bold"/>
      </rPr>
      <t>2</t>
    </r>
  </si>
  <si>
    <r>
      <t xml:space="preserve">Pro forma adjustment </t>
    </r>
    <r>
      <rPr>
        <vertAlign val="superscript"/>
        <sz val="10"/>
        <color rgb="FF383C4B"/>
        <rFont val="Viaplay Sans"/>
      </rPr>
      <t>2</t>
    </r>
  </si>
  <si>
    <r>
      <t xml:space="preserve">Net debt/EBITDA before ACI and IAC (Pro forma) </t>
    </r>
    <r>
      <rPr>
        <vertAlign val="superscript"/>
        <sz val="10"/>
        <color rgb="FF383C4B"/>
        <rFont val="Viaplay Sans"/>
      </rPr>
      <t>2</t>
    </r>
  </si>
  <si>
    <r>
      <t xml:space="preserve">Net debt </t>
    </r>
    <r>
      <rPr>
        <vertAlign val="superscript"/>
        <sz val="10"/>
        <color rgb="FF383C4B"/>
        <rFont val="Viaplay Sans"/>
      </rPr>
      <t>3</t>
    </r>
  </si>
  <si>
    <t>2)Viaplay Group acquired the remaining 50% of Allente Group and assumed full ownership of Allente Group on 13 November 2025. Allente Group was reported as an associated company until the acquisition and, thereafter, fully consolidated into Viaplay Group. Pro forma financials have been prepared for Q1 2025 - Q4 2025 to illustrate key financials as if Allente Group would had been acquired and fully consolidated from 1 January 2025. More details available under "10 Pro forma 2025".</t>
  </si>
  <si>
    <t>1) As from 1 January 2026, the Group present its sales categories differently compared to 2025. This in order to reflect the full consolidation of Allente Group. Please see sheet "10 Pro forma 2025" for definitions.</t>
  </si>
  <si>
    <t xml:space="preserve">As from 1 January 2026, the Group will present its sales categories differently compared to 2025, in order to reflect the full consolidation of Allente Group. The 2025 restated sales categories are disclosed below. </t>
  </si>
  <si>
    <r>
      <t>EBITDA before ACI and IAC</t>
    </r>
    <r>
      <rPr>
        <b/>
        <vertAlign val="superscript"/>
        <sz val="10"/>
        <color rgb="FF383C4B"/>
        <rFont val="Viaplay Sans"/>
      </rPr>
      <t>2</t>
    </r>
  </si>
  <si>
    <r>
      <t xml:space="preserve">Consolidated statement of cash flow </t>
    </r>
    <r>
      <rPr>
        <vertAlign val="superscript"/>
        <sz val="10"/>
        <color rgb="FF383C4B"/>
        <rFont val="Viaplay Sans Bold"/>
      </rPr>
      <t>1</t>
    </r>
  </si>
  <si>
    <t>2) Group has, as from 2026 started to report on EBITDA before ACI and IAC. 2025 financials are updated.</t>
  </si>
  <si>
    <t>New borrowings</t>
  </si>
  <si>
    <t>Amortisation of borrowings</t>
  </si>
  <si>
    <t>Change in revolving credit facility</t>
  </si>
  <si>
    <r>
      <t xml:space="preserve">Cash flow statement has been adjusted </t>
    </r>
    <r>
      <rPr>
        <vertAlign val="superscript"/>
        <sz val="10"/>
        <color rgb="FFFF0000"/>
        <rFont val="Viaplay Sans"/>
      </rPr>
      <t>3</t>
    </r>
    <r>
      <rPr>
        <sz val="10"/>
        <color rgb="FFFF0000"/>
        <rFont val="Viaplay Sans"/>
      </rPr>
      <t xml:space="preserve"> and now start from Operating income. See sheet "4 CF Q (2026)" for 2026 statement with restated comparison figures for 2025. </t>
    </r>
  </si>
  <si>
    <t>3) As from January 1st 2026, Cash flow statement starts from Operating income, and Dividend from associated companies and joint ventures presented in the investing activities. In addition is financial items paid/received and taxes paid shown separately. See sheet "4 CF Q (2026)" for restated 2025 figures.</t>
  </si>
  <si>
    <t>New sales categories for 2026, pro forma comparisons and EBITDA before ACI and IAC KPIs are included in sheet "6 KPI Q (2026)"</t>
  </si>
  <si>
    <r>
      <t>4 CF Q (2026)</t>
    </r>
    <r>
      <rPr>
        <vertAlign val="superscript"/>
        <sz val="10"/>
        <color theme="1"/>
        <rFont val="Viaplay Sans"/>
      </rPr>
      <t>1</t>
    </r>
  </si>
  <si>
    <r>
      <t>6 KPI Q (2026)</t>
    </r>
    <r>
      <rPr>
        <vertAlign val="superscript"/>
        <sz val="10"/>
        <color theme="1"/>
        <rFont val="Viaplay Sans"/>
      </rPr>
      <t>2</t>
    </r>
  </si>
  <si>
    <r>
      <t>20 CF Q (2025)</t>
    </r>
    <r>
      <rPr>
        <vertAlign val="superscript"/>
        <sz val="10"/>
        <color theme="1"/>
        <rFont val="Viaplay Sans"/>
      </rPr>
      <t>1</t>
    </r>
  </si>
  <si>
    <r>
      <t>21 KPI Q (2025)</t>
    </r>
    <r>
      <rPr>
        <vertAlign val="superscript"/>
        <sz val="10"/>
        <color theme="1"/>
        <rFont val="Viaplay Sans"/>
      </rPr>
      <t>2</t>
    </r>
  </si>
  <si>
    <t>Consolidated statement of cash flow (historic figures 2025)</t>
  </si>
  <si>
    <t>Group performance data (historic figures 2025)</t>
  </si>
  <si>
    <t>In connection to the acquisition and consolidation of Allente the Group also introduced new KPIs "EBITDA before ACI and IAC", and "Net Debt/ EBITDA before ACI and IAC". The above measures is adjusted accordingly. For historic KPIs see sheet "21 KPI Q (2025)".</t>
  </si>
  <si>
    <t>2) A negative figure indicates that the Group has a net cash position (cash in excess of interest-bearing liabilities)</t>
  </si>
  <si>
    <r>
      <t xml:space="preserve">Prepaid and accrued financial items </t>
    </r>
    <r>
      <rPr>
        <vertAlign val="superscript"/>
        <sz val="10"/>
        <rFont val="Viaplay Sans"/>
      </rPr>
      <t>1</t>
    </r>
  </si>
  <si>
    <t xml:space="preserve">1) Includes prepaid borrowing and accrued interest expenses related to the Group’s financing, part of which was previously included in total financial borrowings. </t>
  </si>
  <si>
    <r>
      <t xml:space="preserve">Net debt </t>
    </r>
    <r>
      <rPr>
        <vertAlign val="superscript"/>
        <sz val="10"/>
        <rFont val="Viaplay Sans"/>
      </rPr>
      <t>2</t>
    </r>
  </si>
  <si>
    <t xml:space="preserve">Pro forma Core operations Net Sales </t>
  </si>
  <si>
    <t>Total Pro forma Core operations Net Sales</t>
  </si>
  <si>
    <t>Pro forma Core operations EBITDA</t>
  </si>
  <si>
    <t>Pro forma Core operations EBITDA before ACI and IAC</t>
  </si>
  <si>
    <t>4,8</t>
  </si>
  <si>
    <t>4,7</t>
  </si>
  <si>
    <t>1) The presentation of the Group’s cash flow statement has changed from January 1, 2026. The cash flow statement now starts from "operating income" instead of "net income for the period" which was previously used. "Dividends from associated companies and joint ventures" are presented within investing activities. Comparable figures for 2025 have been adjusted accordingly. Historical cash flows before restatment can be found in sheet "20 CF Q (2025)".</t>
  </si>
  <si>
    <t>2) As a result of the acquistion and consolidation of Allente, certain KPIs as well as the Group's sales categories have changed. The presentation of the Group’s KPI sheet has been adjusted from January 1, 2026 including restated figures for 2025. The updated KPIs with restated 2025 figures are included in sheet "6 KPI Q (2026)", and the historical KPIs before restatement are included in sheet "21 KPI Q (2025)". Details on Pro forma financials are included in "10 Pro forma 2025".</t>
  </si>
  <si>
    <t>3 BS Q</t>
  </si>
  <si>
    <t>Core operations organic sales growth</t>
  </si>
  <si>
    <t>Total reported sales growth</t>
  </si>
  <si>
    <t>Total operating income</t>
  </si>
  <si>
    <t>8 CE Q</t>
  </si>
  <si>
    <t>Capital Employed</t>
  </si>
  <si>
    <r>
      <t>Subscription</t>
    </r>
    <r>
      <rPr>
        <vertAlign val="superscript"/>
        <sz val="10"/>
        <rFont val="Viaplay Sans"/>
      </rPr>
      <t>1</t>
    </r>
  </si>
  <si>
    <r>
      <t>Other</t>
    </r>
    <r>
      <rPr>
        <vertAlign val="superscript"/>
        <sz val="10"/>
        <rFont val="Viaplay Sans"/>
      </rPr>
      <t>1</t>
    </r>
  </si>
  <si>
    <r>
      <t>Core operations EBITDA before ACI and IAC</t>
    </r>
    <r>
      <rPr>
        <vertAlign val="superscript"/>
        <sz val="10"/>
        <color rgb="FF383C4B"/>
        <rFont val="Viaplay Sans Bold"/>
      </rPr>
      <t xml:space="preserve"> </t>
    </r>
    <r>
      <rPr>
        <sz val="10"/>
        <color rgb="FF383C4B"/>
        <rFont val="Viaplay Sans Bold"/>
      </rPr>
      <t>(Q1 25 - Q4 25 Pro forma)</t>
    </r>
    <r>
      <rPr>
        <vertAlign val="superscript"/>
        <sz val="10"/>
        <color rgb="FF383C4B"/>
        <rFont val="Viaplay Sans Bold"/>
      </rPr>
      <t>2</t>
    </r>
  </si>
  <si>
    <r>
      <t>Core operations EBITDA margin before ACI and IAC (Q1 25 - Q4 25 Pro forma)</t>
    </r>
    <r>
      <rPr>
        <i/>
        <vertAlign val="superscript"/>
        <sz val="10"/>
        <color rgb="FF383C4B"/>
        <rFont val="Viaplay Sans"/>
      </rPr>
      <t>2</t>
    </r>
  </si>
  <si>
    <t>Core operations Operating income before ACI and IAC</t>
  </si>
  <si>
    <t>Pro forma Core operations Net Sales</t>
  </si>
  <si>
    <t>18 KPI Q (2023)</t>
  </si>
  <si>
    <t>1) Group has reclassified certain costs between COGS, Selling and General admin expenses. See sheet "15 IS Restatement". Items affecting comparability disclosed separately in these statements</t>
  </si>
  <si>
    <t>1) Group has reclassified certain costs between COGS, Selling and General admin expenses. See sheet "15 IS Restatement". Items affecting comparability disclosed separately in these statements.</t>
  </si>
  <si>
    <t>1) The presentation of the Group’s cash flow statement has changed from January 1, 2026. The cash flow statement now starts from "operating income" instead of net income for the period which was previously used. "Dividends from associated companies and joint ventures" are presented within investing activities. Comparable figures for 2025 have been adjusted accordingly. For historic cash flow statments see sheet "20 CF Q (2025)".</t>
  </si>
  <si>
    <t>Core operations subscribers (000s)</t>
  </si>
  <si>
    <t>Non-core operations subscribers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</si>
</sst>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0_);\(&quot;$&quot;#,##0\)"/>
    <numFmt numFmtId="167" formatCode="&quot;$&quot;#,##0_);[Red]\(&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35">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
      <sz val="8"/>
      <color rgb="FF212D33"/>
      <name val="Viaplay Sans"/>
    </font>
    <font>
      <b/>
      <sz val="10"/>
      <name val="Viaplay Sans Bold"/>
    </font>
    <font>
      <b/>
      <i/>
      <sz val="10"/>
      <name val="Viaplay Sans Bold"/>
    </font>
    <font>
      <i/>
      <sz val="11"/>
      <color theme="1"/>
      <name val="Viaplay Sans"/>
    </font>
    <font>
      <b/>
      <u/>
      <sz val="8"/>
      <name val="Viaplay Sans"/>
    </font>
    <font>
      <i/>
      <sz val="10"/>
      <color rgb="FFFF0000"/>
      <name val="Viaplay Sans"/>
    </font>
    <font>
      <b/>
      <vertAlign val="superscript"/>
      <sz val="10"/>
      <color rgb="FF383C4B"/>
      <name val="Viaplay Sans"/>
    </font>
    <font>
      <vertAlign val="superscript"/>
      <sz val="10"/>
      <color theme="1"/>
      <name val="Viaplay Sans"/>
    </font>
    <font>
      <sz val="8"/>
      <color rgb="FF212D33"/>
      <name val="Viaplay Sans Light"/>
    </font>
    <font>
      <i/>
      <vertAlign val="superscript"/>
      <sz val="10"/>
      <color rgb="FF383C4B"/>
      <name val="Viaplay Sans"/>
    </font>
    <font>
      <sz val="9"/>
      <color theme="1"/>
      <name val="Viaplay Sans"/>
    </font>
    <font>
      <i/>
      <sz val="9"/>
      <color theme="1"/>
      <name val="Viaplay Sans"/>
    </font>
    <font>
      <i/>
      <sz val="9"/>
      <color theme="1"/>
      <name val="Calibri"/>
      <family val="2"/>
      <scheme val="minor"/>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76">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8"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9"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64"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6"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8"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6"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9"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2" fontId="28" fillId="0" borderId="0" applyFont="0" applyFill="0" applyBorder="0" applyAlignment="0" applyProtection="0"/>
    <xf numFmtId="172" fontId="150" fillId="0" borderId="0" applyFont="0" applyFill="0" applyBorder="0" applyAlignment="0" applyProtection="0"/>
    <xf numFmtId="165" fontId="4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6"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6"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70" fontId="28" fillId="0" borderId="0" applyFont="0" applyFill="0" applyBorder="0" applyAlignment="0" applyProtection="0"/>
    <xf numFmtId="172"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71" fontId="28" fillId="0" borderId="0" applyFont="0" applyFill="0" applyBorder="0" applyAlignment="0" applyProtection="0"/>
    <xf numFmtId="173"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2"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412">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3" fontId="319" fillId="0" borderId="0" xfId="0" quotePrefix="1" applyNumberFormat="1" applyFont="1" applyAlignment="1">
      <alignment horizontal="left" vertical="center" wrapText="1"/>
    </xf>
    <xf numFmtId="0" fontId="322" fillId="0" borderId="0" xfId="0" applyFont="1" applyAlignment="1">
      <alignment horizontal="left" vertical="top" wrapText="1"/>
    </xf>
    <xf numFmtId="0" fontId="323" fillId="0" borderId="0" xfId="0" applyFont="1" applyAlignment="1">
      <alignment horizontal="left" vertical="center" wrapText="1"/>
    </xf>
    <xf numFmtId="3" fontId="323" fillId="0" borderId="0" xfId="0" applyNumberFormat="1" applyFont="1" applyAlignment="1">
      <alignment horizontal="right" vertical="center" wrapText="1"/>
    </xf>
    <xf numFmtId="0" fontId="324" fillId="0" borderId="0" xfId="0" applyFont="1" applyAlignment="1">
      <alignment horizontal="left" vertical="center" wrapText="1"/>
    </xf>
    <xf numFmtId="0" fontId="325" fillId="0" borderId="0" xfId="0" applyFont="1"/>
    <xf numFmtId="0" fontId="297" fillId="0" borderId="0" xfId="0" quotePrefix="1" applyFont="1" applyAlignment="1">
      <alignment horizontal="left" vertical="center" wrapText="1"/>
    </xf>
    <xf numFmtId="3" fontId="280" fillId="0" borderId="66" xfId="0" applyNumberFormat="1" applyFont="1" applyBorder="1" applyAlignment="1">
      <alignment vertical="top" wrapText="1"/>
    </xf>
    <xf numFmtId="3" fontId="280" fillId="0" borderId="0" xfId="0" applyNumberFormat="1" applyFont="1" applyAlignment="1">
      <alignment vertical="top" wrapText="1"/>
    </xf>
    <xf numFmtId="3" fontId="290" fillId="0" borderId="0" xfId="0" applyNumberFormat="1" applyFont="1" applyAlignment="1">
      <alignment horizontal="right" vertical="center" wrapText="1"/>
    </xf>
    <xf numFmtId="3" fontId="327" fillId="0" borderId="0" xfId="0" applyNumberFormat="1" applyFont="1" applyAlignment="1">
      <alignment horizontal="right" vertical="center" wrapText="1"/>
    </xf>
    <xf numFmtId="0" fontId="282" fillId="0" borderId="0" xfId="1" applyNumberFormat="1" applyFont="1" applyAlignment="1">
      <alignment vertical="center" wrapText="1"/>
    </xf>
    <xf numFmtId="175" fontId="282" fillId="0" borderId="0" xfId="1" applyNumberFormat="1" applyFont="1" applyAlignment="1">
      <alignment horizontal="right"/>
    </xf>
    <xf numFmtId="3" fontId="280" fillId="0" borderId="0" xfId="0" applyNumberFormat="1" applyFont="1" applyAlignment="1">
      <alignment horizontal="right" vertical="top" wrapText="1"/>
    </xf>
    <xf numFmtId="3" fontId="323" fillId="0" borderId="0" xfId="0" applyNumberFormat="1" applyFont="1" applyAlignment="1">
      <alignment vertical="top" wrapText="1"/>
    </xf>
    <xf numFmtId="0" fontId="313" fillId="2" borderId="0" xfId="0" applyFont="1" applyFill="1" applyAlignment="1">
      <alignment horizontal="left" vertical="center" wrapText="1"/>
    </xf>
    <xf numFmtId="0" fontId="314" fillId="0" borderId="0" xfId="0" applyFont="1" applyAlignment="1">
      <alignment horizontal="left" vertical="center" wrapText="1"/>
    </xf>
    <xf numFmtId="0" fontId="279" fillId="0" borderId="0" xfId="0" applyFont="1" applyAlignment="1">
      <alignment horizontal="right" vertical="center" wrapText="1"/>
    </xf>
    <xf numFmtId="0" fontId="294" fillId="0" borderId="68" xfId="0" applyFont="1" applyBorder="1" applyAlignment="1">
      <alignment horizontal="right" vertical="top" wrapText="1"/>
    </xf>
    <xf numFmtId="0" fontId="307" fillId="0" borderId="0" xfId="0" applyFont="1" applyAlignment="1">
      <alignment horizontal="right"/>
    </xf>
    <xf numFmtId="0" fontId="307" fillId="0" borderId="0" xfId="0" applyFont="1" applyAlignment="1">
      <alignment horizontal="right" vertical="center"/>
    </xf>
    <xf numFmtId="0" fontId="274" fillId="0" borderId="0" xfId="0" applyFont="1" applyAlignment="1">
      <alignment horizontal="right" vertical="center"/>
    </xf>
    <xf numFmtId="3" fontId="282" fillId="2" borderId="0" xfId="1" applyNumberFormat="1" applyFont="1" applyFill="1" applyAlignment="1">
      <alignment horizontal="right" vertical="top" wrapText="1"/>
    </xf>
    <xf numFmtId="3" fontId="284" fillId="0" borderId="0" xfId="0" applyNumberFormat="1" applyFont="1" applyAlignment="1">
      <alignment horizontal="right" vertical="top"/>
    </xf>
    <xf numFmtId="3" fontId="306" fillId="2" borderId="0" xfId="1" applyNumberFormat="1" applyFont="1" applyFill="1" applyAlignment="1">
      <alignment horizontal="right" vertical="top" wrapText="1"/>
    </xf>
    <xf numFmtId="0" fontId="282" fillId="0" borderId="0" xfId="0" applyFont="1" applyAlignment="1">
      <alignment horizontal="right" vertical="top" wrapText="1"/>
    </xf>
    <xf numFmtId="3" fontId="285" fillId="2" borderId="0" xfId="1" applyNumberFormat="1" applyFont="1" applyFill="1" applyAlignment="1">
      <alignment horizontal="right" vertical="top" wrapText="1"/>
    </xf>
    <xf numFmtId="175" fontId="284" fillId="0" borderId="0" xfId="1" applyNumberFormat="1" applyFont="1" applyFill="1" applyAlignment="1">
      <alignment horizontal="right" vertical="top" wrapText="1"/>
    </xf>
    <xf numFmtId="4" fontId="282" fillId="0" borderId="0" xfId="0" applyNumberFormat="1" applyFont="1" applyAlignment="1">
      <alignment horizontal="right" vertical="top" wrapText="1"/>
    </xf>
    <xf numFmtId="283" fontId="282" fillId="0" borderId="0" xfId="1" applyNumberFormat="1" applyFont="1" applyFill="1" applyAlignment="1">
      <alignment horizontal="right" vertical="top" wrapText="1"/>
    </xf>
    <xf numFmtId="3" fontId="282" fillId="0" borderId="0" xfId="0" applyNumberFormat="1" applyFont="1" applyAlignment="1">
      <alignment horizontal="right" vertical="top" wrapText="1"/>
    </xf>
    <xf numFmtId="280" fontId="282" fillId="0" borderId="0" xfId="0" applyNumberFormat="1" applyFont="1" applyAlignment="1">
      <alignment horizontal="right" vertical="top" wrapText="1"/>
    </xf>
    <xf numFmtId="0" fontId="282" fillId="0" borderId="0" xfId="1" applyNumberFormat="1" applyFont="1" applyAlignment="1">
      <alignment horizontal="right" vertical="center" wrapText="1"/>
    </xf>
    <xf numFmtId="0" fontId="286" fillId="0" borderId="0" xfId="0" applyFont="1" applyAlignment="1">
      <alignment horizontal="right"/>
    </xf>
    <xf numFmtId="175" fontId="285" fillId="2" borderId="0" xfId="1" applyNumberFormat="1" applyFont="1" applyFill="1" applyAlignment="1">
      <alignment horizontal="right" vertical="top" wrapText="1"/>
    </xf>
    <xf numFmtId="0" fontId="285" fillId="0" borderId="0" xfId="0" applyFont="1" applyAlignment="1">
      <alignment horizontal="right" vertical="center" wrapText="1"/>
    </xf>
    <xf numFmtId="0" fontId="0" fillId="0" borderId="0" xfId="0" applyAlignment="1">
      <alignment vertical="center" wrapText="1"/>
    </xf>
    <xf numFmtId="3" fontId="276" fillId="2" borderId="0" xfId="0" applyNumberFormat="1" applyFont="1" applyFill="1" applyAlignment="1">
      <alignment horizontal="right" vertical="center" wrapText="1"/>
    </xf>
    <xf numFmtId="0" fontId="330" fillId="0" borderId="0" xfId="0" applyFont="1" applyAlignment="1">
      <alignment vertical="center" wrapText="1"/>
    </xf>
    <xf numFmtId="3" fontId="285" fillId="0" borderId="0" xfId="0" quotePrefix="1" applyNumberFormat="1" applyFont="1" applyAlignment="1">
      <alignment horizontal="right" vertical="center" wrapText="1"/>
    </xf>
    <xf numFmtId="0" fontId="282" fillId="0" borderId="0" xfId="0" applyFont="1" applyAlignment="1">
      <alignment horizontal="right" vertical="center" wrapText="1"/>
    </xf>
    <xf numFmtId="3" fontId="284" fillId="0" borderId="0" xfId="0" applyNumberFormat="1" applyFont="1" applyAlignment="1">
      <alignment horizontal="right"/>
    </xf>
    <xf numFmtId="3" fontId="286" fillId="0" borderId="0" xfId="0" applyNumberFormat="1" applyFont="1" applyAlignment="1">
      <alignment horizontal="right" vertical="top"/>
    </xf>
    <xf numFmtId="3" fontId="279" fillId="2" borderId="0" xfId="1" applyNumberFormat="1" applyFont="1" applyFill="1" applyAlignment="1">
      <alignment horizontal="right" vertical="top" wrapText="1"/>
    </xf>
    <xf numFmtId="3" fontId="310" fillId="0" borderId="0" xfId="0" applyNumberFormat="1" applyFont="1" applyAlignment="1">
      <alignment horizontal="right" vertical="top"/>
    </xf>
    <xf numFmtId="175" fontId="300" fillId="0" borderId="0" xfId="1" applyNumberFormat="1" applyFont="1" applyFill="1" applyAlignment="1">
      <alignment horizontal="right" vertical="top" wrapText="1"/>
    </xf>
    <xf numFmtId="175" fontId="282" fillId="0" borderId="0" xfId="1" applyNumberFormat="1" applyFont="1" applyFill="1" applyAlignment="1">
      <alignment horizontal="right" vertical="top" wrapText="1"/>
    </xf>
    <xf numFmtId="3" fontId="306" fillId="0" borderId="0" xfId="1" applyNumberFormat="1" applyFont="1" applyFill="1" applyAlignment="1">
      <alignment horizontal="right" vertical="top" wrapText="1"/>
    </xf>
    <xf numFmtId="0" fontId="333" fillId="0" borderId="0" xfId="0" applyFont="1"/>
    <xf numFmtId="0" fontId="334" fillId="0" borderId="0" xfId="0" applyFont="1"/>
    <xf numFmtId="175" fontId="284" fillId="0" borderId="0" xfId="1" applyNumberFormat="1" applyFont="1" applyAlignment="1">
      <alignment horizontal="right"/>
    </xf>
    <xf numFmtId="175" fontId="274" fillId="0" borderId="0" xfId="1" applyNumberFormat="1" applyFont="1" applyAlignment="1">
      <alignment horizontal="right" vertical="center"/>
    </xf>
    <xf numFmtId="175" fontId="272" fillId="0" borderId="0" xfId="1" applyNumberFormat="1" applyFont="1" applyAlignment="1">
      <alignment vertical="center"/>
    </xf>
    <xf numFmtId="0" fontId="268" fillId="0" borderId="0" xfId="0" applyFont="1" applyAlignment="1">
      <alignment horizontal="left"/>
    </xf>
    <xf numFmtId="3" fontId="266" fillId="0" borderId="0" xfId="0" applyNumberFormat="1" applyFont="1" applyAlignment="1">
      <alignment horizontal="left" wrapText="1"/>
    </xf>
    <xf numFmtId="0" fontId="332" fillId="0" borderId="0" xfId="0" applyFont="1"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291" fillId="2" borderId="0" xfId="0" applyFont="1" applyFill="1" applyAlignment="1">
      <alignment horizontal="left" vertical="center" wrapText="1"/>
    </xf>
    <xf numFmtId="0" fontId="0" fillId="0" borderId="0" xfId="0" applyAlignment="1">
      <alignment vertical="center"/>
    </xf>
    <xf numFmtId="0" fontId="0" fillId="2" borderId="0" xfId="0" applyFill="1" applyAlignment="1">
      <alignment vertical="center"/>
    </xf>
    <xf numFmtId="0" fontId="318" fillId="0" borderId="0" xfId="0" applyFont="1" applyAlignment="1">
      <alignment vertical="top" wrapText="1"/>
    </xf>
    <xf numFmtId="0" fontId="326" fillId="0" borderId="0" xfId="0" applyFont="1" applyAlignment="1">
      <alignment vertical="top" wrapText="1"/>
    </xf>
    <xf numFmtId="0" fontId="318" fillId="0" borderId="0" xfId="0" applyFont="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xf numFmtId="0" fontId="314" fillId="0" borderId="0" xfId="0" applyFont="1" applyAlignment="1">
      <alignment horizontal="left" vertical="center" wrapText="1"/>
    </xf>
    <xf numFmtId="0" fontId="0" fillId="0" borderId="0" xfId="0" applyAlignment="1">
      <alignment vertical="center" wrapText="1"/>
    </xf>
    <xf numFmtId="0" fontId="290" fillId="0" borderId="60" xfId="0" applyFont="1" applyBorder="1" applyAlignment="1">
      <alignment horizontal="left" vertical="top" wrapText="1"/>
    </xf>
    <xf numFmtId="0" fontId="290" fillId="0" borderId="0" xfId="0" applyFont="1" applyAlignment="1">
      <alignment horizontal="left" vertical="top" wrapText="1"/>
    </xf>
    <xf numFmtId="0" fontId="290" fillId="0" borderId="69" xfId="0" applyFont="1" applyBorder="1" applyAlignment="1">
      <alignment horizontal="left" vertical="top" wrapText="1"/>
    </xf>
    <xf numFmtId="0" fontId="290" fillId="0" borderId="70" xfId="0" applyFont="1" applyBorder="1" applyAlignment="1">
      <alignment horizontal="left" vertical="top" wrapText="1"/>
    </xf>
    <xf numFmtId="0" fontId="290" fillId="0" borderId="71" xfId="0" applyFont="1" applyBorder="1" applyAlignment="1">
      <alignment horizontal="left" vertical="top" wrapText="1"/>
    </xf>
    <xf numFmtId="0" fontId="290" fillId="0" borderId="72" xfId="0" applyFont="1" applyBorder="1" applyAlignment="1">
      <alignment horizontal="left" vertical="top" wrapText="1"/>
    </xf>
    <xf numFmtId="0" fontId="290" fillId="0" borderId="73" xfId="0" applyFont="1" applyBorder="1" applyAlignment="1">
      <alignment horizontal="left" vertical="top" wrapText="1"/>
    </xf>
    <xf numFmtId="0" fontId="290" fillId="0" borderId="74" xfId="0" applyFont="1" applyBorder="1" applyAlignment="1">
      <alignment horizontal="left" vertical="top" wrapText="1"/>
    </xf>
    <xf numFmtId="0" fontId="290" fillId="0" borderId="75" xfId="0" applyFont="1" applyBorder="1" applyAlignment="1">
      <alignment horizontal="left" vertical="top" wrapText="1"/>
    </xf>
    <xf numFmtId="0" fontId="275" fillId="2" borderId="0" xfId="0" applyFont="1" applyFill="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Årstal" xfId="2819" xr:uid="{00000000-0005-0000-0000-00009F150000}"/>
    <cellStyle name="Årtal" xfId="2820" xr:uid="{00000000-0005-0000-0000-0000A0150000}"/>
    <cellStyle name="Årtal 2" xfId="2821" xr:uid="{00000000-0005-0000-0000-0000A115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äkning" xfId="2833" xr:uid="{00000000-0005-0000-0000-00000C0B0000}"/>
    <cellStyle name="Beregning" xfId="2834" xr:uid="{00000000-0005-0000-0000-00000B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ålig" xfId="3760" xr:uid="{00000000-0005-0000-0000-0000D00E0000}"/>
    <cellStyle name="DarkBlue" xfId="3761" xr:uid="{00000000-0005-0000-0000-0000AB0E0000}"/>
    <cellStyle name="Dårlig" xfId="3762" xr:uid="{00000000-0005-0000-0000-0000D1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änk" xfId="4097" xr:uid="{00000000-0005-0000-0000-000002100000}"/>
    <cellStyle name="Hyperlänk 2" xfId="4098" xr:uid="{00000000-0005-0000-0000-000003100000}"/>
    <cellStyle name="Hyperlänk 2 2" xfId="4099" xr:uid="{00000000-0005-0000-0000-00000410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änkad cell" xfId="4150" xr:uid="{00000000-0005-0000-0000-000044100000}"/>
    <cellStyle name="Länkinm" xfId="4151" xr:uid="{00000000-0005-0000-0000-000045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øytral" xfId="5404" xr:uid="{00000000-0005-0000-0000-000020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Året" xfId="5540" xr:uid="{9628A615-F6EC-415A-9BB4-B916BB43E722}"/>
    <cellStyle name="SiffraSumma" xfId="5544" xr:uid="{B43FE21E-58B7-4243-98F9-3EA5058F995F}"/>
    <cellStyle name="SiffraSummaÅret" xfId="5545" xr:uid="{5D405706-2960-4D0E-A3F0-18CA09652F6C}"/>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ährung [0]_Ergebnis" xfId="5522" xr:uid="{00000000-0005-0000-0000-00009B150000}"/>
    <cellStyle name="Währung_ACEA" xfId="5523" xr:uid="{00000000-0005-0000-0000-00009C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Year" xfId="5535" xr:uid="{00000000-0005-0000-0000-00009D150000}"/>
    <cellStyle name="ynergos" xfId="5536" xr:uid="{00000000-0005-0000-0000-00009E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86" t="s">
        <v>240</v>
      </c>
      <c r="B17" s="386"/>
      <c r="C17" s="386"/>
      <c r="D17" s="386"/>
      <c r="E17" s="386"/>
      <c r="F17" s="81"/>
      <c r="G17" s="386" t="s">
        <v>240</v>
      </c>
      <c r="H17" s="386"/>
      <c r="I17" s="386"/>
      <c r="J17" s="386"/>
      <c r="K17" s="386"/>
    </row>
    <row r="18" spans="1:22" s="120" customFormat="1" ht="24.75" customHeight="1">
      <c r="A18" s="387" t="s">
        <v>242</v>
      </c>
      <c r="B18" s="387"/>
      <c r="C18" s="387"/>
      <c r="D18" s="387"/>
      <c r="E18" s="387"/>
      <c r="F18" s="119"/>
      <c r="G18" s="387" t="s">
        <v>242</v>
      </c>
      <c r="H18" s="387"/>
      <c r="I18" s="387"/>
      <c r="J18" s="387"/>
      <c r="K18" s="387"/>
    </row>
    <row r="19" spans="1:22" s="120" customFormat="1" ht="24.75" customHeight="1">
      <c r="A19" s="387" t="s">
        <v>259</v>
      </c>
      <c r="B19" s="387"/>
      <c r="C19" s="387"/>
      <c r="D19" s="387"/>
      <c r="E19" s="387"/>
      <c r="F19" s="119"/>
      <c r="G19" s="387" t="s">
        <v>260</v>
      </c>
      <c r="H19" s="387"/>
      <c r="I19" s="387"/>
      <c r="J19" s="387"/>
      <c r="K19" s="387"/>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86" t="s">
        <v>243</v>
      </c>
      <c r="B54" s="386"/>
      <c r="C54" s="386"/>
      <c r="D54" s="386"/>
      <c r="E54" s="386"/>
      <c r="F54" s="10"/>
      <c r="G54" s="386" t="s">
        <v>243</v>
      </c>
      <c r="H54" s="386"/>
      <c r="I54" s="386"/>
      <c r="J54" s="386"/>
      <c r="K54" s="386"/>
    </row>
    <row r="55" spans="1:13" ht="15">
      <c r="A55" s="386" t="s">
        <v>262</v>
      </c>
      <c r="B55" s="386"/>
      <c r="C55" s="386"/>
      <c r="D55" s="386"/>
      <c r="E55" s="386"/>
      <c r="F55" s="10"/>
      <c r="G55" s="386" t="s">
        <v>263</v>
      </c>
      <c r="H55" s="386"/>
      <c r="I55" s="386"/>
      <c r="J55" s="386"/>
      <c r="K55" s="386"/>
    </row>
    <row r="56" spans="1:13" ht="15">
      <c r="A56" s="386"/>
      <c r="B56" s="386"/>
      <c r="C56" s="386"/>
      <c r="D56" s="386"/>
      <c r="E56" s="386"/>
      <c r="F56" s="10"/>
      <c r="G56" s="386"/>
      <c r="H56" s="386"/>
      <c r="I56" s="386"/>
      <c r="J56" s="386"/>
      <c r="K56" s="386"/>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86" t="s">
        <v>243</v>
      </c>
      <c r="B82" s="386"/>
      <c r="C82" s="386"/>
      <c r="D82" s="386"/>
      <c r="E82" s="386"/>
      <c r="F82" s="10"/>
      <c r="G82" s="386" t="s">
        <v>243</v>
      </c>
      <c r="H82" s="386"/>
      <c r="I82" s="386"/>
      <c r="J82" s="386"/>
      <c r="K82" s="386"/>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739C-948F-4E89-B5EA-D440976DC77A}">
  <sheetPr>
    <pageSetUpPr fitToPage="1"/>
  </sheetPr>
  <dimension ref="A1:H433"/>
  <sheetViews>
    <sheetView showGridLines="0" zoomScale="80" zoomScaleNormal="80" zoomScaleSheetLayoutView="80" workbookViewId="0">
      <pane xSplit="1" ySplit="3" topLeftCell="B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76" style="122" bestFit="1" customWidth="1"/>
    <col min="2" max="7" width="10.08984375" style="317" customWidth="1"/>
    <col min="8" max="16384" width="8.81640625" style="122"/>
  </cols>
  <sheetData>
    <row r="1" spans="1:7" s="207" customFormat="1">
      <c r="A1" s="197" t="s">
        <v>349</v>
      </c>
      <c r="B1" s="316"/>
      <c r="C1" s="316"/>
      <c r="D1" s="316"/>
      <c r="E1" s="316"/>
      <c r="F1" s="316"/>
      <c r="G1" s="316"/>
    </row>
    <row r="2" spans="1:7" s="207" customFormat="1" ht="13.5" thickBot="1">
      <c r="A2" s="199" t="s">
        <v>319</v>
      </c>
      <c r="B2" s="316"/>
      <c r="C2" s="316"/>
      <c r="D2" s="316"/>
      <c r="E2" s="316"/>
      <c r="F2" s="316"/>
      <c r="G2" s="316"/>
    </row>
    <row r="3" spans="1:7" s="207" customFormat="1" ht="14" thickTop="1" thickBot="1">
      <c r="A3" s="209" t="s">
        <v>229</v>
      </c>
      <c r="B3" s="351" t="s">
        <v>577</v>
      </c>
      <c r="C3" s="351" t="s">
        <v>581</v>
      </c>
      <c r="D3" s="351" t="str">
        <f>'1 FO Q'!AB3</f>
        <v>Q3 2025</v>
      </c>
      <c r="E3" s="351" t="str">
        <f>'1 FO Q'!AC3</f>
        <v>Q4 2025</v>
      </c>
      <c r="F3" s="351" t="s">
        <v>593</v>
      </c>
      <c r="G3" s="351" t="s">
        <v>640</v>
      </c>
    </row>
    <row r="4" spans="1:7" s="150" customFormat="1" ht="13.5" thickTop="1">
      <c r="A4" s="172" t="s">
        <v>4</v>
      </c>
      <c r="B4" s="359"/>
      <c r="C4" s="359"/>
      <c r="D4" s="359"/>
      <c r="E4" s="359"/>
      <c r="F4" s="359"/>
      <c r="G4" s="359"/>
    </row>
    <row r="5" spans="1:7" s="145" customFormat="1" ht="14.5">
      <c r="A5" s="165" t="s">
        <v>693</v>
      </c>
      <c r="B5" s="355">
        <f>+'10 Pro forma 2025'!B16</f>
        <v>4341</v>
      </c>
      <c r="C5" s="355">
        <f>+'10 Pro forma 2025'!C16</f>
        <v>4267</v>
      </c>
      <c r="D5" s="355">
        <f>+'10 Pro forma 2025'!D16</f>
        <v>4214</v>
      </c>
      <c r="E5" s="355">
        <f>+'10 Pro forma 2025'!E16</f>
        <v>4298.6076182744227</v>
      </c>
      <c r="F5" s="356">
        <v>17120.607618274422</v>
      </c>
      <c r="G5" s="355">
        <v>4299</v>
      </c>
    </row>
    <row r="6" spans="1:7" s="145" customFormat="1">
      <c r="A6" s="165" t="s">
        <v>646</v>
      </c>
      <c r="B6" s="355">
        <f>+'10 Pro forma 2025'!B17</f>
        <v>2014</v>
      </c>
      <c r="C6" s="355">
        <f>+'10 Pro forma 2025'!C17</f>
        <v>1984</v>
      </c>
      <c r="D6" s="355">
        <f>+'10 Pro forma 2025'!D17</f>
        <v>1964</v>
      </c>
      <c r="E6" s="355">
        <f>+'10 Pro forma 2025'!E17</f>
        <v>2110.0710677768507</v>
      </c>
      <c r="F6" s="356">
        <v>8071</v>
      </c>
      <c r="G6" s="355">
        <v>2120</v>
      </c>
    </row>
    <row r="7" spans="1:7" s="145" customFormat="1">
      <c r="A7" s="165" t="s">
        <v>647</v>
      </c>
      <c r="B7" s="355">
        <f>+'10 Pro forma 2025'!B18</f>
        <v>2327</v>
      </c>
      <c r="C7" s="355">
        <f>+'10 Pro forma 2025'!C18</f>
        <v>2283</v>
      </c>
      <c r="D7" s="355">
        <f>+'10 Pro forma 2025'!D18</f>
        <v>2250</v>
      </c>
      <c r="E7" s="355">
        <f>+'10 Pro forma 2025'!E18</f>
        <v>2188.5365504975721</v>
      </c>
      <c r="F7" s="356">
        <v>9050</v>
      </c>
      <c r="G7" s="355">
        <v>2179</v>
      </c>
    </row>
    <row r="8" spans="1:7" s="145" customFormat="1">
      <c r="A8" s="165" t="s">
        <v>551</v>
      </c>
      <c r="B8" s="355">
        <f>+'10 Pro forma 2025'!B20</f>
        <v>831.5956254843702</v>
      </c>
      <c r="C8" s="355">
        <f>+'10 Pro forma 2025'!C20</f>
        <v>885.08367619434205</v>
      </c>
      <c r="D8" s="355">
        <f>+'10 Pro forma 2025'!D20</f>
        <v>752.35915961298826</v>
      </c>
      <c r="E8" s="355">
        <f>+'10 Pro forma 2025'!E20</f>
        <v>976.38408999273656</v>
      </c>
      <c r="F8" s="356">
        <v>3445.4225512844368</v>
      </c>
      <c r="G8" s="355">
        <v>795</v>
      </c>
    </row>
    <row r="9" spans="1:7" s="145" customFormat="1" ht="14.5">
      <c r="A9" s="165" t="s">
        <v>694</v>
      </c>
      <c r="B9" s="355">
        <f>+'10 Pro forma 2025'!B21</f>
        <v>226.49273131377498</v>
      </c>
      <c r="C9" s="355">
        <f>+'10 Pro forma 2025'!C21</f>
        <v>239.02580337258399</v>
      </c>
      <c r="D9" s="355">
        <f>+'10 Pro forma 2025'!D21</f>
        <v>223.30935193087868</v>
      </c>
      <c r="E9" s="355">
        <f>+'10 Pro forma 2025'!E21</f>
        <v>238.82093458905899</v>
      </c>
      <c r="F9" s="356">
        <v>926.6488212062967</v>
      </c>
      <c r="G9" s="355">
        <v>183</v>
      </c>
    </row>
    <row r="10" spans="1:7" s="262" customFormat="1" ht="14.5">
      <c r="A10" s="172" t="s">
        <v>652</v>
      </c>
      <c r="B10" s="357">
        <f>SUM(B6:B9)</f>
        <v>5399.0883567981455</v>
      </c>
      <c r="C10" s="357">
        <f>SUM(C6:C9)-1</f>
        <v>5390.109479566926</v>
      </c>
      <c r="D10" s="376">
        <f>+'10 Pro forma 2025'!D22</f>
        <v>5190.6685115438668</v>
      </c>
      <c r="E10" s="376">
        <f>+'10 Pro forma 2025'!E22</f>
        <v>5513.8126428562182</v>
      </c>
      <c r="F10" s="377">
        <v>21493.678990765155</v>
      </c>
      <c r="G10" s="377">
        <v>5278</v>
      </c>
    </row>
    <row r="11" spans="1:7" s="282" customFormat="1" ht="14.5">
      <c r="A11" s="282" t="s">
        <v>653</v>
      </c>
      <c r="B11" s="355">
        <f>-'10 Pro forma 2025'!B11-'10 Pro forma 2025'!B12</f>
        <v>-1206</v>
      </c>
      <c r="C11" s="355">
        <f>-'10 Pro forma 2025'!C11-'10 Pro forma 2025'!C12</f>
        <v>-1230.0989999999999</v>
      </c>
      <c r="D11" s="355">
        <f>-'10 Pro forma 2025'!D11-'10 Pro forma 2025'!D12</f>
        <v>-1177.463</v>
      </c>
      <c r="E11" s="355">
        <f>-'10 Pro forma 2025'!E11-'10 Pro forma 2025'!E12+578</f>
        <v>-535.70899999999983</v>
      </c>
      <c r="F11" s="356">
        <v>-4149.2709999999997</v>
      </c>
      <c r="G11" s="358">
        <v>0</v>
      </c>
    </row>
    <row r="12" spans="1:7" s="150" customFormat="1">
      <c r="A12" s="282" t="s">
        <v>554</v>
      </c>
      <c r="B12" s="355">
        <v>180</v>
      </c>
      <c r="C12" s="355">
        <v>153</v>
      </c>
      <c r="D12" s="355">
        <v>4</v>
      </c>
      <c r="E12" s="355">
        <v>0</v>
      </c>
      <c r="F12" s="355">
        <v>338</v>
      </c>
      <c r="G12" s="355">
        <v>1</v>
      </c>
    </row>
    <row r="13" spans="1:7" s="150" customFormat="1">
      <c r="A13" s="172" t="s">
        <v>439</v>
      </c>
      <c r="B13" s="359">
        <v>4374</v>
      </c>
      <c r="C13" s="359">
        <v>4313</v>
      </c>
      <c r="D13" s="359">
        <v>4018</v>
      </c>
      <c r="E13" s="359">
        <v>4978</v>
      </c>
      <c r="F13" s="359">
        <v>17682</v>
      </c>
      <c r="G13" s="359">
        <v>5279</v>
      </c>
    </row>
    <row r="14" spans="1:7" s="145" customFormat="1" ht="6.65" customHeight="1">
      <c r="A14" s="165"/>
      <c r="B14" s="355"/>
      <c r="C14" s="355"/>
      <c r="D14" s="355"/>
      <c r="E14" s="355"/>
      <c r="F14" s="355"/>
      <c r="G14" s="355"/>
    </row>
    <row r="15" spans="1:7" s="145" customFormat="1">
      <c r="A15" s="149" t="s">
        <v>688</v>
      </c>
      <c r="B15" s="367">
        <v>-4.8000000000000001E-2</v>
      </c>
      <c r="C15" s="367">
        <v>-1.3047530288910446E-3</v>
      </c>
      <c r="D15" s="367">
        <v>-2.6989783796626254E-2</v>
      </c>
      <c r="E15" s="367">
        <v>-2.3E-2</v>
      </c>
      <c r="F15" s="367">
        <v>-2.5000000000000001E-2</v>
      </c>
      <c r="G15" s="367">
        <v>1E-3</v>
      </c>
    </row>
    <row r="16" spans="1:7" s="145" customFormat="1">
      <c r="A16" s="160" t="s">
        <v>689</v>
      </c>
      <c r="B16" s="360">
        <v>-8.1000000000000003E-2</v>
      </c>
      <c r="C16" s="360">
        <v>-3.7999999999999999E-2</v>
      </c>
      <c r="D16" s="360">
        <v>-8.8999999999999996E-2</v>
      </c>
      <c r="E16" s="379">
        <v>2.9150299772586315E-2</v>
      </c>
      <c r="F16" s="360">
        <v>-4.3699296917252571E-2</v>
      </c>
      <c r="G16" s="360">
        <v>0.20690443529949704</v>
      </c>
    </row>
    <row r="17" spans="1:7" s="145" customFormat="1" ht="6.65" customHeight="1">
      <c r="A17" s="165"/>
      <c r="B17" s="355"/>
      <c r="C17" s="355"/>
      <c r="D17" s="355"/>
      <c r="E17" s="355"/>
      <c r="F17" s="355"/>
      <c r="G17" s="355"/>
    </row>
    <row r="18" spans="1:7" s="262" customFormat="1" ht="14.5">
      <c r="A18" s="172" t="s">
        <v>695</v>
      </c>
      <c r="B18" s="359">
        <f>+'10 Pro forma 2025'!B30</f>
        <v>86</v>
      </c>
      <c r="C18" s="359">
        <f>+'10 Pro forma 2025'!C30</f>
        <v>412.3</v>
      </c>
      <c r="D18" s="359">
        <f>+'10 Pro forma 2025'!D30</f>
        <v>276</v>
      </c>
      <c r="E18" s="359">
        <f>+'10 Pro forma 2025'!E30</f>
        <v>370</v>
      </c>
      <c r="F18" s="375">
        <v>1144.3</v>
      </c>
      <c r="G18" s="359">
        <v>101</v>
      </c>
    </row>
    <row r="19" spans="1:7" s="145" customFormat="1" ht="14.5">
      <c r="A19" s="251" t="s">
        <v>696</v>
      </c>
      <c r="B19" s="378">
        <v>1.5928615039558475E-2</v>
      </c>
      <c r="C19" s="378">
        <v>7.6477764282598198E-2</v>
      </c>
      <c r="D19" s="378">
        <v>5.317234174869491E-2</v>
      </c>
      <c r="E19" s="378">
        <v>6.7104202475827282E-2</v>
      </c>
      <c r="F19" s="378">
        <v>5.3238908075795358E-2</v>
      </c>
      <c r="G19" s="378">
        <v>1.9136036377415688E-2</v>
      </c>
    </row>
    <row r="20" spans="1:7" s="145" customFormat="1">
      <c r="A20" s="160" t="s">
        <v>427</v>
      </c>
      <c r="B20" s="355">
        <f>-'10 Pro forma 2025'!B28</f>
        <v>-47</v>
      </c>
      <c r="C20" s="355">
        <f>-'10 Pro forma 2025'!C28</f>
        <v>-43.7</v>
      </c>
      <c r="D20" s="355">
        <f>-'10 Pro forma 2025'!D28</f>
        <v>-43</v>
      </c>
      <c r="E20" s="355">
        <v>-105</v>
      </c>
      <c r="F20" s="355">
        <v>-238.7</v>
      </c>
      <c r="G20" s="355">
        <v>-151</v>
      </c>
    </row>
    <row r="21" spans="1:7" s="145" customFormat="1" ht="14.5">
      <c r="A21" s="229" t="s">
        <v>653</v>
      </c>
      <c r="B21" s="355">
        <f>-'10 Pro forma 2025'!B29</f>
        <v>-261</v>
      </c>
      <c r="C21" s="355">
        <f>-'10 Pro forma 2025'!C29</f>
        <v>-279.60000000000002</v>
      </c>
      <c r="D21" s="355">
        <f>-'10 Pro forma 2025'!D29</f>
        <v>-289</v>
      </c>
      <c r="E21" s="355">
        <f>-'10 Pro forma 2025'!E29+93</f>
        <v>-107</v>
      </c>
      <c r="F21" s="355">
        <v>-936.6</v>
      </c>
      <c r="G21" s="355">
        <v>0</v>
      </c>
    </row>
    <row r="22" spans="1:7" s="262" customFormat="1">
      <c r="A22" s="284" t="s">
        <v>697</v>
      </c>
      <c r="B22" s="357">
        <f>+B20+B18+B21</f>
        <v>-222</v>
      </c>
      <c r="C22" s="357">
        <f t="shared" ref="C22:D22" si="0">+C20+C18+C21</f>
        <v>89</v>
      </c>
      <c r="D22" s="357">
        <f t="shared" si="0"/>
        <v>-56</v>
      </c>
      <c r="E22" s="357">
        <f>+E20+E18+E21</f>
        <v>158</v>
      </c>
      <c r="F22" s="380">
        <v>-30.000000000000114</v>
      </c>
      <c r="G22" s="357">
        <v>-50</v>
      </c>
    </row>
    <row r="23" spans="1:7" s="145" customFormat="1">
      <c r="A23" s="160" t="s">
        <v>567</v>
      </c>
      <c r="B23" s="355">
        <v>-5</v>
      </c>
      <c r="C23" s="355">
        <v>-5</v>
      </c>
      <c r="D23" s="355">
        <v>0</v>
      </c>
      <c r="E23" s="355">
        <v>0</v>
      </c>
      <c r="F23" s="355">
        <v>-11</v>
      </c>
      <c r="G23" s="355">
        <v>0</v>
      </c>
    </row>
    <row r="24" spans="1:7" s="262" customFormat="1">
      <c r="A24" s="284" t="s">
        <v>504</v>
      </c>
      <c r="B24" s="357">
        <f>+B23+B22</f>
        <v>-227</v>
      </c>
      <c r="C24" s="357">
        <f t="shared" ref="C24:E24" si="1">+C23+C22</f>
        <v>84</v>
      </c>
      <c r="D24" s="357">
        <f>+D23+D22</f>
        <v>-56</v>
      </c>
      <c r="E24" s="357">
        <f t="shared" si="1"/>
        <v>158</v>
      </c>
      <c r="F24" s="357">
        <v>-41.000000000000114</v>
      </c>
      <c r="G24" s="357">
        <v>-50</v>
      </c>
    </row>
    <row r="25" spans="1:7" s="145" customFormat="1">
      <c r="A25" s="160" t="s">
        <v>505</v>
      </c>
      <c r="B25" s="355">
        <v>34</v>
      </c>
      <c r="C25" s="355">
        <v>46</v>
      </c>
      <c r="D25" s="355">
        <v>48</v>
      </c>
      <c r="E25" s="355">
        <v>-154</v>
      </c>
      <c r="F25" s="355">
        <v>-26</v>
      </c>
      <c r="G25" s="355">
        <v>0</v>
      </c>
    </row>
    <row r="26" spans="1:7" s="145" customFormat="1" hidden="1">
      <c r="A26" s="160" t="s">
        <v>176</v>
      </c>
      <c r="B26" s="355"/>
      <c r="C26" s="355">
        <v>-42</v>
      </c>
      <c r="D26" s="355">
        <v>33</v>
      </c>
      <c r="E26" s="355">
        <v>-642</v>
      </c>
      <c r="F26" s="355">
        <v>-420</v>
      </c>
      <c r="G26" s="355"/>
    </row>
    <row r="27" spans="1:7" s="145" customFormat="1">
      <c r="A27" s="160" t="s">
        <v>90</v>
      </c>
      <c r="B27" s="355">
        <v>231</v>
      </c>
      <c r="C27" s="355">
        <v>-42</v>
      </c>
      <c r="D27" s="355">
        <v>33</v>
      </c>
      <c r="E27" s="355">
        <v>-642</v>
      </c>
      <c r="F27" s="355">
        <v>-420</v>
      </c>
      <c r="G27" s="355">
        <v>-184</v>
      </c>
    </row>
    <row r="28" spans="1:7" s="262" customFormat="1">
      <c r="A28" s="284" t="s">
        <v>690</v>
      </c>
      <c r="B28" s="357">
        <v>38</v>
      </c>
      <c r="C28" s="357">
        <v>88</v>
      </c>
      <c r="D28" s="357">
        <v>25</v>
      </c>
      <c r="E28" s="357">
        <v>-637</v>
      </c>
      <c r="F28" s="357">
        <v>-486</v>
      </c>
      <c r="G28" s="357">
        <v>-234</v>
      </c>
    </row>
    <row r="29" spans="1:7" s="262" customFormat="1" ht="6" customHeight="1">
      <c r="A29" s="284"/>
      <c r="B29" s="357"/>
      <c r="C29" s="357"/>
      <c r="D29" s="357"/>
      <c r="E29" s="357"/>
      <c r="F29" s="357"/>
      <c r="G29" s="357"/>
    </row>
    <row r="30" spans="1:7" s="145" customFormat="1">
      <c r="A30" s="160" t="s">
        <v>648</v>
      </c>
      <c r="B30" s="355">
        <v>-125</v>
      </c>
      <c r="C30" s="355">
        <v>-49</v>
      </c>
      <c r="D30" s="355">
        <v>-142</v>
      </c>
      <c r="E30" s="355">
        <v>-951</v>
      </c>
      <c r="F30" s="355">
        <v>-1267</v>
      </c>
      <c r="G30" s="355">
        <v>-420</v>
      </c>
    </row>
    <row r="31" spans="1:7" s="145" customFormat="1">
      <c r="A31" s="160" t="s">
        <v>358</v>
      </c>
      <c r="B31" s="361">
        <v>-0.03</v>
      </c>
      <c r="C31" s="361">
        <v>-0.01</v>
      </c>
      <c r="D31" s="361">
        <v>-0.03</v>
      </c>
      <c r="E31" s="361">
        <v>-0.20905139258326266</v>
      </c>
      <c r="F31" s="361">
        <v>-0.27792071871002355</v>
      </c>
      <c r="G31" s="361">
        <v>-0.09</v>
      </c>
    </row>
    <row r="32" spans="1:7" s="145" customFormat="1" ht="6" customHeight="1">
      <c r="A32" s="130"/>
      <c r="B32" s="355"/>
      <c r="C32" s="355"/>
      <c r="D32" s="355"/>
      <c r="E32" s="355"/>
      <c r="F32" s="355"/>
      <c r="G32" s="355"/>
    </row>
    <row r="33" spans="1:7" s="145" customFormat="1" ht="14.5">
      <c r="A33" s="135" t="s">
        <v>655</v>
      </c>
      <c r="B33" s="355">
        <v>1885</v>
      </c>
      <c r="C33" s="355">
        <v>1075</v>
      </c>
      <c r="D33" s="355">
        <v>2294</v>
      </c>
      <c r="E33" s="355">
        <v>5525</v>
      </c>
      <c r="F33" s="355">
        <v>5525</v>
      </c>
      <c r="G33" s="355">
        <v>5460</v>
      </c>
    </row>
    <row r="34" spans="1:7" s="145" customFormat="1" ht="14.5">
      <c r="A34" s="135" t="s">
        <v>654</v>
      </c>
      <c r="B34" s="362" t="s">
        <v>466</v>
      </c>
      <c r="C34" s="362" t="s">
        <v>466</v>
      </c>
      <c r="D34" s="362" t="s">
        <v>466</v>
      </c>
      <c r="E34" s="362" t="s">
        <v>683</v>
      </c>
      <c r="F34" s="362" t="s">
        <v>683</v>
      </c>
      <c r="G34" s="362" t="s">
        <v>684</v>
      </c>
    </row>
    <row r="35" spans="1:7" s="145" customFormat="1" ht="6" customHeight="1">
      <c r="A35" s="135"/>
      <c r="B35" s="362"/>
      <c r="C35" s="362"/>
      <c r="D35" s="362"/>
      <c r="E35" s="362"/>
      <c r="F35" s="362"/>
      <c r="G35" s="362"/>
    </row>
    <row r="36" spans="1:7" s="145" customFormat="1">
      <c r="A36" s="283" t="s">
        <v>703</v>
      </c>
      <c r="B36" s="363">
        <v>4651</v>
      </c>
      <c r="C36" s="363">
        <v>4250</v>
      </c>
      <c r="D36" s="363">
        <v>4303</v>
      </c>
      <c r="E36" s="363">
        <v>4358</v>
      </c>
      <c r="F36" s="363" t="s">
        <v>290</v>
      </c>
      <c r="G36" s="363">
        <v>4447</v>
      </c>
    </row>
    <row r="37" spans="1:7" s="145" customFormat="1">
      <c r="A37" s="283" t="s">
        <v>704</v>
      </c>
      <c r="B37" s="363">
        <v>1550</v>
      </c>
      <c r="C37" s="363" t="s">
        <v>290</v>
      </c>
      <c r="D37" s="363" t="s">
        <v>290</v>
      </c>
      <c r="E37" s="363" t="s">
        <v>290</v>
      </c>
      <c r="F37" s="363" t="s">
        <v>290</v>
      </c>
      <c r="G37" s="363" t="s">
        <v>290</v>
      </c>
    </row>
    <row r="38" spans="1:7" s="262" customFormat="1">
      <c r="A38" s="284" t="s">
        <v>476</v>
      </c>
      <c r="B38" s="357">
        <v>6201</v>
      </c>
      <c r="C38" s="357">
        <f>C36</f>
        <v>4250</v>
      </c>
      <c r="D38" s="357">
        <v>4303</v>
      </c>
      <c r="E38" s="357">
        <v>4358</v>
      </c>
      <c r="F38" s="357" t="s">
        <v>290</v>
      </c>
      <c r="G38" s="357">
        <v>4447</v>
      </c>
    </row>
    <row r="39" spans="1:7" s="145" customFormat="1" ht="6" customHeight="1">
      <c r="A39" s="135"/>
      <c r="B39" s="355"/>
      <c r="C39" s="355"/>
      <c r="D39" s="355"/>
      <c r="E39" s="355"/>
      <c r="F39" s="355"/>
      <c r="G39" s="355"/>
    </row>
    <row r="40" spans="1:7" s="145" customFormat="1">
      <c r="A40" s="160" t="s">
        <v>649</v>
      </c>
      <c r="B40" s="364">
        <v>24.6</v>
      </c>
      <c r="C40" s="364">
        <v>23.4</v>
      </c>
      <c r="D40" s="364">
        <v>22.8</v>
      </c>
      <c r="E40" s="364">
        <v>20.2</v>
      </c>
      <c r="F40" s="364">
        <v>22.7</v>
      </c>
      <c r="G40" s="364">
        <v>24.6</v>
      </c>
    </row>
    <row r="41" spans="1:7" s="145" customFormat="1">
      <c r="A41" s="160" t="s">
        <v>650</v>
      </c>
      <c r="B41" s="364">
        <v>22</v>
      </c>
      <c r="C41" s="364">
        <v>21.8</v>
      </c>
      <c r="D41" s="364">
        <v>18.600000000000001</v>
      </c>
      <c r="E41" s="364">
        <v>23.2</v>
      </c>
      <c r="F41" s="364">
        <v>21.6</v>
      </c>
      <c r="G41" s="364">
        <v>22</v>
      </c>
    </row>
    <row r="42" spans="1:7" s="145" customFormat="1">
      <c r="A42" s="160" t="s">
        <v>651</v>
      </c>
      <c r="B42" s="364">
        <v>19</v>
      </c>
      <c r="C42" s="364">
        <v>20.6</v>
      </c>
      <c r="D42" s="364">
        <v>18.399999999999999</v>
      </c>
      <c r="E42" s="364">
        <v>20.7</v>
      </c>
      <c r="F42" s="364">
        <v>19.7</v>
      </c>
      <c r="G42" s="364">
        <v>18.899999999999999</v>
      </c>
    </row>
    <row r="43" spans="1:7" s="145" customFormat="1">
      <c r="A43" s="160" t="s">
        <v>389</v>
      </c>
      <c r="B43" s="364">
        <v>43.9</v>
      </c>
      <c r="C43" s="364">
        <v>42.6</v>
      </c>
      <c r="D43" s="364">
        <v>40.299999999999997</v>
      </c>
      <c r="E43" s="364">
        <v>44.6</v>
      </c>
      <c r="F43" s="364">
        <v>42.8</v>
      </c>
      <c r="G43" s="364">
        <v>43.9</v>
      </c>
    </row>
    <row r="44" spans="1:7" s="145" customFormat="1">
      <c r="A44" s="160" t="s">
        <v>461</v>
      </c>
      <c r="B44" s="364">
        <v>64.900000000000006</v>
      </c>
      <c r="C44" s="364">
        <v>66.5</v>
      </c>
      <c r="D44" s="364">
        <v>68.7</v>
      </c>
      <c r="E44" s="364">
        <v>69</v>
      </c>
      <c r="F44" s="364">
        <v>67</v>
      </c>
      <c r="G44" s="364">
        <v>64.900000000000006</v>
      </c>
    </row>
    <row r="45" spans="1:7" s="262" customFormat="1" ht="6" customHeight="1">
      <c r="A45" s="306"/>
      <c r="B45" s="352"/>
      <c r="C45" s="352"/>
      <c r="D45" s="352"/>
      <c r="E45" s="352"/>
      <c r="F45" s="352"/>
      <c r="G45" s="352"/>
    </row>
    <row r="46" spans="1:7" s="262" customFormat="1" ht="21">
      <c r="A46" s="306" t="s">
        <v>657</v>
      </c>
      <c r="B46" s="352"/>
      <c r="C46" s="352"/>
      <c r="D46" s="352"/>
      <c r="E46" s="352"/>
      <c r="F46" s="352"/>
      <c r="G46" s="352"/>
    </row>
    <row r="47" spans="1:7" s="262" customFormat="1" ht="6.5" customHeight="1">
      <c r="A47" s="306"/>
      <c r="B47" s="352"/>
      <c r="C47" s="352"/>
      <c r="D47" s="352"/>
      <c r="E47" s="352"/>
      <c r="F47" s="352"/>
      <c r="G47" s="352"/>
    </row>
    <row r="48" spans="1:7" s="307" customFormat="1" ht="52.5">
      <c r="A48" s="306" t="s">
        <v>656</v>
      </c>
      <c r="B48" s="353"/>
      <c r="C48" s="353"/>
      <c r="D48" s="353"/>
      <c r="E48" s="353"/>
      <c r="F48" s="353"/>
      <c r="G48" s="353"/>
    </row>
    <row r="49" spans="1:8" s="307" customFormat="1" ht="31.5">
      <c r="A49" s="306" t="s">
        <v>674</v>
      </c>
      <c r="B49" s="353"/>
      <c r="C49" s="353"/>
      <c r="D49" s="353"/>
      <c r="E49" s="353"/>
      <c r="F49" s="353"/>
      <c r="G49" s="353"/>
    </row>
    <row r="50" spans="1:8" s="307" customFormat="1" ht="6.5" customHeight="1">
      <c r="A50" s="306"/>
      <c r="B50" s="353"/>
      <c r="C50" s="353"/>
      <c r="D50" s="353"/>
      <c r="E50" s="353"/>
      <c r="F50" s="353"/>
      <c r="G50" s="353"/>
    </row>
    <row r="51" spans="1:8" s="308" customFormat="1">
      <c r="A51" s="306" t="s">
        <v>531</v>
      </c>
      <c r="B51" s="384"/>
      <c r="C51" s="384"/>
      <c r="D51" s="384"/>
      <c r="E51" s="384"/>
      <c r="F51" s="384"/>
      <c r="G51" s="384"/>
      <c r="H51" s="384"/>
    </row>
    <row r="52" spans="1:8" s="308" customFormat="1" ht="16.5" customHeight="1">
      <c r="A52" s="306"/>
      <c r="B52" s="354"/>
      <c r="C52" s="354"/>
      <c r="D52" s="354"/>
      <c r="E52" s="354"/>
      <c r="F52" s="354"/>
      <c r="G52" s="354"/>
    </row>
    <row r="53" spans="1:8" s="145" customFormat="1">
      <c r="B53" s="142"/>
      <c r="C53" s="142"/>
      <c r="D53" s="142"/>
      <c r="E53" s="142"/>
      <c r="F53" s="142"/>
      <c r="G53" s="142"/>
    </row>
    <row r="54" spans="1:8" s="145" customFormat="1">
      <c r="B54" s="383"/>
      <c r="C54" s="383"/>
      <c r="D54" s="383"/>
      <c r="E54" s="383"/>
      <c r="F54" s="383"/>
      <c r="G54" s="383"/>
    </row>
    <row r="55" spans="1:8" s="145" customFormat="1">
      <c r="B55" s="142"/>
      <c r="C55" s="142"/>
      <c r="D55" s="142"/>
      <c r="E55" s="142"/>
      <c r="F55" s="142"/>
      <c r="G55" s="142"/>
    </row>
    <row r="56" spans="1:8" s="145" customFormat="1">
      <c r="B56" s="142"/>
      <c r="C56" s="142"/>
      <c r="D56" s="142"/>
      <c r="E56" s="142"/>
      <c r="F56" s="142"/>
      <c r="G56" s="142"/>
    </row>
    <row r="57" spans="1:8" s="145" customFormat="1">
      <c r="B57" s="142"/>
      <c r="C57" s="142"/>
      <c r="D57" s="142"/>
      <c r="E57" s="142"/>
      <c r="F57" s="142"/>
      <c r="G57" s="142"/>
    </row>
    <row r="58" spans="1:8" s="145" customFormat="1">
      <c r="B58" s="142"/>
      <c r="C58" s="142"/>
      <c r="D58" s="142"/>
      <c r="E58" s="142"/>
      <c r="F58" s="142"/>
      <c r="G58" s="142"/>
    </row>
    <row r="59" spans="1:8" s="145" customFormat="1">
      <c r="B59" s="142"/>
      <c r="C59" s="142"/>
      <c r="D59" s="142"/>
      <c r="E59" s="142"/>
      <c r="F59" s="142"/>
      <c r="G59" s="142"/>
    </row>
    <row r="60" spans="1:8" s="145" customFormat="1">
      <c r="B60" s="142"/>
      <c r="C60" s="142"/>
      <c r="D60" s="142"/>
      <c r="E60" s="142"/>
      <c r="F60" s="142"/>
      <c r="G60" s="142"/>
    </row>
    <row r="61" spans="1:8" s="145" customFormat="1">
      <c r="B61" s="142"/>
      <c r="C61" s="142"/>
      <c r="D61" s="142"/>
      <c r="E61" s="142"/>
      <c r="F61" s="142"/>
      <c r="G61" s="142"/>
    </row>
    <row r="62" spans="1:8" s="145" customFormat="1">
      <c r="B62" s="142"/>
      <c r="C62" s="142"/>
      <c r="D62" s="142"/>
      <c r="E62" s="142"/>
      <c r="F62" s="142"/>
      <c r="G62" s="142"/>
    </row>
    <row r="63" spans="1:8" s="145" customFormat="1">
      <c r="B63" s="142"/>
      <c r="C63" s="142"/>
      <c r="D63" s="142"/>
      <c r="E63" s="142"/>
      <c r="F63" s="142"/>
      <c r="G63" s="142"/>
    </row>
    <row r="64" spans="1:8" s="145" customFormat="1">
      <c r="B64" s="142"/>
      <c r="C64" s="142"/>
      <c r="D64" s="142"/>
      <c r="E64" s="142"/>
      <c r="F64" s="142"/>
      <c r="G64" s="142"/>
    </row>
    <row r="65" spans="2:7" s="145" customFormat="1">
      <c r="B65" s="142"/>
      <c r="C65" s="142"/>
      <c r="D65" s="142"/>
      <c r="E65" s="142"/>
      <c r="F65" s="142"/>
      <c r="G65" s="142"/>
    </row>
    <row r="66" spans="2:7" s="145" customFormat="1">
      <c r="B66" s="142"/>
      <c r="C66" s="142"/>
      <c r="D66" s="142"/>
      <c r="E66" s="142"/>
      <c r="F66" s="142"/>
      <c r="G66" s="142"/>
    </row>
    <row r="67" spans="2:7" s="145" customFormat="1">
      <c r="B67" s="142"/>
      <c r="C67" s="142"/>
      <c r="D67" s="142"/>
      <c r="E67" s="142"/>
      <c r="F67" s="142"/>
      <c r="G67" s="142"/>
    </row>
    <row r="68" spans="2:7" s="145" customFormat="1">
      <c r="B68" s="142"/>
      <c r="C68" s="142"/>
      <c r="D68" s="142"/>
      <c r="E68" s="142"/>
      <c r="F68" s="142"/>
      <c r="G68" s="142"/>
    </row>
    <row r="69" spans="2:7" s="145" customFormat="1">
      <c r="B69" s="142"/>
      <c r="C69" s="142"/>
      <c r="D69" s="142"/>
      <c r="E69" s="142"/>
      <c r="F69" s="142"/>
      <c r="G69" s="142"/>
    </row>
    <row r="70" spans="2:7" s="145" customFormat="1">
      <c r="B70" s="142"/>
      <c r="C70" s="142"/>
      <c r="D70" s="142"/>
      <c r="E70" s="142"/>
      <c r="F70" s="142"/>
      <c r="G70" s="142"/>
    </row>
    <row r="71" spans="2:7" s="145" customFormat="1">
      <c r="B71" s="142"/>
      <c r="C71" s="142"/>
      <c r="D71" s="142"/>
      <c r="E71" s="142"/>
      <c r="F71" s="142"/>
      <c r="G71" s="142"/>
    </row>
    <row r="72" spans="2:7" s="145" customFormat="1">
      <c r="B72" s="142"/>
      <c r="C72" s="142"/>
      <c r="D72" s="142"/>
      <c r="E72" s="142"/>
      <c r="F72" s="142"/>
      <c r="G72" s="142"/>
    </row>
    <row r="73" spans="2:7" s="145" customFormat="1">
      <c r="B73" s="142"/>
      <c r="C73" s="142"/>
      <c r="D73" s="142"/>
      <c r="E73" s="142"/>
      <c r="F73" s="142"/>
      <c r="G73" s="142"/>
    </row>
    <row r="74" spans="2:7" s="145" customFormat="1">
      <c r="B74" s="142"/>
      <c r="C74" s="142"/>
      <c r="D74" s="142"/>
      <c r="E74" s="142"/>
      <c r="F74" s="142"/>
      <c r="G74" s="142"/>
    </row>
    <row r="75" spans="2:7" s="145" customFormat="1">
      <c r="B75" s="142"/>
      <c r="C75" s="142"/>
      <c r="D75" s="142"/>
      <c r="E75" s="142"/>
      <c r="F75" s="142"/>
      <c r="G75" s="142"/>
    </row>
    <row r="76" spans="2:7" s="145" customFormat="1">
      <c r="B76" s="142"/>
      <c r="C76" s="142"/>
      <c r="D76" s="142"/>
      <c r="E76" s="142"/>
      <c r="F76" s="142"/>
      <c r="G76" s="142"/>
    </row>
    <row r="77" spans="2:7" s="145" customFormat="1">
      <c r="B77" s="142"/>
      <c r="C77" s="142"/>
      <c r="D77" s="142"/>
      <c r="E77" s="142"/>
      <c r="F77" s="142"/>
      <c r="G77" s="142"/>
    </row>
    <row r="78" spans="2:7" s="145" customFormat="1">
      <c r="B78" s="142"/>
      <c r="C78" s="142"/>
      <c r="D78" s="142"/>
      <c r="E78" s="142"/>
      <c r="F78" s="142"/>
      <c r="G78" s="142"/>
    </row>
    <row r="79" spans="2:7" s="145" customFormat="1">
      <c r="B79" s="142"/>
      <c r="C79" s="142"/>
      <c r="D79" s="142"/>
      <c r="E79" s="142"/>
      <c r="F79" s="142"/>
      <c r="G79" s="142"/>
    </row>
    <row r="80" spans="2:7" s="145" customFormat="1">
      <c r="B80" s="142"/>
      <c r="C80" s="142"/>
      <c r="D80" s="142"/>
      <c r="E80" s="142"/>
      <c r="F80" s="142"/>
      <c r="G80" s="142"/>
    </row>
    <row r="81" spans="2:7" s="145" customFormat="1">
      <c r="B81" s="142"/>
      <c r="C81" s="142"/>
      <c r="D81" s="142"/>
      <c r="E81" s="142"/>
      <c r="F81" s="142"/>
      <c r="G81" s="142"/>
    </row>
    <row r="82" spans="2:7" s="145" customFormat="1">
      <c r="B82" s="142"/>
      <c r="C82" s="142"/>
      <c r="D82" s="142"/>
      <c r="E82" s="142"/>
      <c r="F82" s="142"/>
      <c r="G82" s="142"/>
    </row>
    <row r="83" spans="2:7" s="145" customFormat="1">
      <c r="B83" s="142"/>
      <c r="C83" s="142"/>
      <c r="D83" s="142"/>
      <c r="E83" s="142"/>
      <c r="F83" s="142"/>
      <c r="G83" s="142"/>
    </row>
    <row r="84" spans="2:7" s="145" customFormat="1">
      <c r="B84" s="142"/>
      <c r="C84" s="142"/>
      <c r="D84" s="142"/>
      <c r="E84" s="142"/>
      <c r="F84" s="142"/>
      <c r="G84" s="142"/>
    </row>
    <row r="85" spans="2:7" s="145" customFormat="1">
      <c r="B85" s="142"/>
      <c r="C85" s="142"/>
      <c r="D85" s="142"/>
      <c r="E85" s="142"/>
      <c r="F85" s="142"/>
      <c r="G85" s="142"/>
    </row>
    <row r="86" spans="2:7" s="145" customFormat="1">
      <c r="B86" s="142"/>
      <c r="C86" s="142"/>
      <c r="D86" s="142"/>
      <c r="E86" s="142"/>
      <c r="F86" s="142"/>
      <c r="G86" s="142"/>
    </row>
    <row r="87" spans="2:7" s="145" customFormat="1">
      <c r="B87" s="142"/>
      <c r="C87" s="142"/>
      <c r="D87" s="142"/>
      <c r="E87" s="142"/>
      <c r="F87" s="142"/>
      <c r="G87" s="142"/>
    </row>
    <row r="88" spans="2:7" s="145" customFormat="1">
      <c r="B88" s="142"/>
      <c r="C88" s="142"/>
      <c r="D88" s="142"/>
      <c r="E88" s="142"/>
      <c r="F88" s="142"/>
      <c r="G88" s="142"/>
    </row>
    <row r="89" spans="2:7" s="145" customFormat="1">
      <c r="B89" s="142"/>
      <c r="C89" s="142"/>
      <c r="D89" s="142"/>
      <c r="E89" s="142"/>
      <c r="F89" s="142"/>
      <c r="G89" s="142"/>
    </row>
    <row r="90" spans="2:7" s="145" customFormat="1">
      <c r="B90" s="142"/>
      <c r="C90" s="142"/>
      <c r="D90" s="142"/>
      <c r="E90" s="142"/>
      <c r="F90" s="142"/>
      <c r="G90" s="142"/>
    </row>
    <row r="91" spans="2:7" s="145" customFormat="1">
      <c r="B91" s="142"/>
      <c r="C91" s="142"/>
      <c r="D91" s="142"/>
      <c r="E91" s="142"/>
      <c r="F91" s="142"/>
      <c r="G91" s="142"/>
    </row>
    <row r="92" spans="2:7" s="145" customFormat="1">
      <c r="B92" s="142"/>
      <c r="C92" s="142"/>
      <c r="D92" s="142"/>
      <c r="E92" s="142"/>
      <c r="F92" s="142"/>
      <c r="G92" s="142"/>
    </row>
    <row r="93" spans="2:7" s="145" customFormat="1">
      <c r="B93" s="142"/>
      <c r="C93" s="142"/>
      <c r="D93" s="142"/>
      <c r="E93" s="142"/>
      <c r="F93" s="142"/>
      <c r="G93" s="142"/>
    </row>
    <row r="94" spans="2:7" s="145" customFormat="1">
      <c r="B94" s="142"/>
      <c r="C94" s="142"/>
      <c r="D94" s="142"/>
      <c r="E94" s="142"/>
      <c r="F94" s="142"/>
      <c r="G94" s="142"/>
    </row>
    <row r="95" spans="2:7" s="145" customFormat="1">
      <c r="B95" s="142"/>
      <c r="C95" s="142"/>
      <c r="D95" s="142"/>
      <c r="E95" s="142"/>
      <c r="F95" s="142"/>
      <c r="G95" s="142"/>
    </row>
    <row r="96" spans="2:7" s="145" customFormat="1">
      <c r="B96" s="142"/>
      <c r="C96" s="142"/>
      <c r="D96" s="142"/>
      <c r="E96" s="142"/>
      <c r="F96" s="142"/>
      <c r="G96" s="142"/>
    </row>
    <row r="97" spans="2:7" s="145" customFormat="1">
      <c r="B97" s="142"/>
      <c r="C97" s="142"/>
      <c r="D97" s="142"/>
      <c r="E97" s="142"/>
      <c r="F97" s="142"/>
      <c r="G97" s="142"/>
    </row>
    <row r="98" spans="2:7" s="145" customFormat="1">
      <c r="B98" s="142"/>
      <c r="C98" s="142"/>
      <c r="D98" s="142"/>
      <c r="E98" s="142"/>
      <c r="F98" s="142"/>
      <c r="G98" s="142"/>
    </row>
    <row r="99" spans="2:7" s="145" customFormat="1">
      <c r="B99" s="142"/>
      <c r="C99" s="142"/>
      <c r="D99" s="142"/>
      <c r="E99" s="142"/>
      <c r="F99" s="142"/>
      <c r="G99" s="142"/>
    </row>
    <row r="100" spans="2:7" s="145" customFormat="1">
      <c r="B100" s="142"/>
      <c r="C100" s="142"/>
      <c r="D100" s="142"/>
      <c r="E100" s="142"/>
      <c r="F100" s="142"/>
      <c r="G100" s="142"/>
    </row>
    <row r="101" spans="2:7" s="145" customFormat="1">
      <c r="B101" s="142"/>
      <c r="C101" s="142"/>
      <c r="D101" s="142"/>
      <c r="E101" s="142"/>
      <c r="F101" s="142"/>
      <c r="G101" s="142"/>
    </row>
    <row r="102" spans="2:7" s="145" customFormat="1">
      <c r="B102" s="142"/>
      <c r="C102" s="142"/>
      <c r="D102" s="142"/>
      <c r="E102" s="142"/>
      <c r="F102" s="142"/>
      <c r="G102" s="142"/>
    </row>
    <row r="103" spans="2:7" s="145" customFormat="1">
      <c r="B103" s="142"/>
      <c r="C103" s="142"/>
      <c r="D103" s="142"/>
      <c r="E103" s="142"/>
      <c r="F103" s="142"/>
      <c r="G103" s="142"/>
    </row>
    <row r="104" spans="2:7" s="145" customFormat="1">
      <c r="B104" s="142"/>
      <c r="C104" s="142"/>
      <c r="D104" s="142"/>
      <c r="E104" s="142"/>
      <c r="F104" s="142"/>
      <c r="G104" s="142"/>
    </row>
    <row r="105" spans="2:7" s="145" customFormat="1">
      <c r="B105" s="142"/>
      <c r="C105" s="142"/>
      <c r="D105" s="142"/>
      <c r="E105" s="142"/>
      <c r="F105" s="142"/>
      <c r="G105" s="142"/>
    </row>
    <row r="106" spans="2:7" s="145" customFormat="1">
      <c r="B106" s="142"/>
      <c r="C106" s="142"/>
      <c r="D106" s="142"/>
      <c r="E106" s="142"/>
      <c r="F106" s="142"/>
      <c r="G106" s="142"/>
    </row>
    <row r="107" spans="2:7" s="145" customFormat="1">
      <c r="B107" s="142"/>
      <c r="C107" s="142"/>
      <c r="D107" s="142"/>
      <c r="E107" s="142"/>
      <c r="F107" s="142"/>
      <c r="G107" s="142"/>
    </row>
    <row r="108" spans="2:7" s="145" customFormat="1">
      <c r="B108" s="142"/>
      <c r="C108" s="142"/>
      <c r="D108" s="142"/>
      <c r="E108" s="142"/>
      <c r="F108" s="142"/>
      <c r="G108" s="142"/>
    </row>
    <row r="109" spans="2:7" s="145" customFormat="1">
      <c r="B109" s="142"/>
      <c r="C109" s="142"/>
      <c r="D109" s="142"/>
      <c r="E109" s="142"/>
      <c r="F109" s="142"/>
      <c r="G109" s="142"/>
    </row>
    <row r="110" spans="2:7" s="145" customFormat="1">
      <c r="B110" s="142"/>
      <c r="C110" s="142"/>
      <c r="D110" s="142"/>
      <c r="E110" s="142"/>
      <c r="F110" s="142"/>
      <c r="G110" s="142"/>
    </row>
    <row r="111" spans="2:7" s="145" customFormat="1">
      <c r="B111" s="142"/>
      <c r="C111" s="142"/>
      <c r="D111" s="142"/>
      <c r="E111" s="142"/>
      <c r="F111" s="142"/>
      <c r="G111" s="142"/>
    </row>
    <row r="112" spans="2:7" s="145" customFormat="1">
      <c r="B112" s="142"/>
      <c r="C112" s="142"/>
      <c r="D112" s="142"/>
      <c r="E112" s="142"/>
      <c r="F112" s="142"/>
      <c r="G112" s="142"/>
    </row>
    <row r="113" spans="2:7" s="145" customFormat="1">
      <c r="B113" s="142"/>
      <c r="C113" s="142"/>
      <c r="D113" s="142"/>
      <c r="E113" s="142"/>
      <c r="F113" s="142"/>
      <c r="G113" s="142"/>
    </row>
    <row r="114" spans="2:7" s="145" customFormat="1">
      <c r="B114" s="142"/>
      <c r="C114" s="142"/>
      <c r="D114" s="142"/>
      <c r="E114" s="142"/>
      <c r="F114" s="142"/>
      <c r="G114" s="142"/>
    </row>
    <row r="115" spans="2:7" s="145" customFormat="1">
      <c r="B115" s="142"/>
      <c r="C115" s="142"/>
      <c r="D115" s="142"/>
      <c r="E115" s="142"/>
      <c r="F115" s="142"/>
      <c r="G115" s="142"/>
    </row>
    <row r="116" spans="2:7" s="145" customFormat="1">
      <c r="B116" s="142"/>
      <c r="C116" s="142"/>
      <c r="D116" s="142"/>
      <c r="E116" s="142"/>
      <c r="F116" s="142"/>
      <c r="G116" s="142"/>
    </row>
    <row r="117" spans="2:7" s="145" customFormat="1">
      <c r="B117" s="142"/>
      <c r="C117" s="142"/>
      <c r="D117" s="142"/>
      <c r="E117" s="142"/>
      <c r="F117" s="142"/>
      <c r="G117" s="142"/>
    </row>
    <row r="118" spans="2:7" s="145" customFormat="1">
      <c r="B118" s="142"/>
      <c r="C118" s="142"/>
      <c r="D118" s="142"/>
      <c r="E118" s="142"/>
      <c r="F118" s="142"/>
      <c r="G118" s="142"/>
    </row>
    <row r="119" spans="2:7" s="145" customFormat="1">
      <c r="B119" s="142"/>
      <c r="C119" s="142"/>
      <c r="D119" s="142"/>
      <c r="E119" s="142"/>
      <c r="F119" s="142"/>
      <c r="G119" s="142"/>
    </row>
    <row r="120" spans="2:7" s="145" customFormat="1">
      <c r="B120" s="142"/>
      <c r="C120" s="142"/>
      <c r="D120" s="142"/>
      <c r="E120" s="142"/>
      <c r="F120" s="142"/>
      <c r="G120" s="142"/>
    </row>
    <row r="121" spans="2:7" s="145" customFormat="1">
      <c r="B121" s="142"/>
      <c r="C121" s="142"/>
      <c r="D121" s="142"/>
      <c r="E121" s="142"/>
      <c r="F121" s="142"/>
      <c r="G121" s="142"/>
    </row>
    <row r="122" spans="2:7" s="145" customFormat="1">
      <c r="B122" s="142"/>
      <c r="C122" s="142"/>
      <c r="D122" s="142"/>
      <c r="E122" s="142"/>
      <c r="F122" s="142"/>
      <c r="G122" s="142"/>
    </row>
    <row r="123" spans="2:7" s="145" customFormat="1">
      <c r="B123" s="142"/>
      <c r="C123" s="142"/>
      <c r="D123" s="142"/>
      <c r="E123" s="142"/>
      <c r="F123" s="142"/>
      <c r="G123" s="142"/>
    </row>
    <row r="124" spans="2:7" s="145" customFormat="1">
      <c r="B124" s="142"/>
      <c r="C124" s="142"/>
      <c r="D124" s="142"/>
      <c r="E124" s="142"/>
      <c r="F124" s="142"/>
      <c r="G124" s="142"/>
    </row>
    <row r="125" spans="2:7" s="145" customFormat="1">
      <c r="B125" s="142"/>
      <c r="C125" s="142"/>
      <c r="D125" s="142"/>
      <c r="E125" s="142"/>
      <c r="F125" s="142"/>
      <c r="G125" s="142"/>
    </row>
    <row r="126" spans="2:7" s="145" customFormat="1">
      <c r="B126" s="142"/>
      <c r="C126" s="142"/>
      <c r="D126" s="142"/>
      <c r="E126" s="142"/>
      <c r="F126" s="142"/>
      <c r="G126" s="142"/>
    </row>
    <row r="127" spans="2:7" s="145" customFormat="1">
      <c r="B127" s="142"/>
      <c r="C127" s="142"/>
      <c r="D127" s="142"/>
      <c r="E127" s="142"/>
      <c r="F127" s="142"/>
      <c r="G127" s="142"/>
    </row>
    <row r="128" spans="2:7" s="145" customFormat="1">
      <c r="B128" s="142"/>
      <c r="C128" s="142"/>
      <c r="D128" s="142"/>
      <c r="E128" s="142"/>
      <c r="F128" s="142"/>
      <c r="G128" s="142"/>
    </row>
    <row r="129" spans="2:7" s="145" customFormat="1">
      <c r="B129" s="142"/>
      <c r="C129" s="142"/>
      <c r="D129" s="142"/>
      <c r="E129" s="142"/>
      <c r="F129" s="142"/>
      <c r="G129" s="142"/>
    </row>
    <row r="130" spans="2:7" s="145" customFormat="1">
      <c r="B130" s="142"/>
      <c r="C130" s="142"/>
      <c r="D130" s="142"/>
      <c r="E130" s="142"/>
      <c r="F130" s="142"/>
      <c r="G130" s="142"/>
    </row>
    <row r="131" spans="2:7" s="145" customFormat="1">
      <c r="B131" s="142"/>
      <c r="C131" s="142"/>
      <c r="D131" s="142"/>
      <c r="E131" s="142"/>
      <c r="F131" s="142"/>
      <c r="G131" s="142"/>
    </row>
    <row r="132" spans="2:7" s="145" customFormat="1">
      <c r="B132" s="142"/>
      <c r="C132" s="142"/>
      <c r="D132" s="142"/>
      <c r="E132" s="142"/>
      <c r="F132" s="142"/>
      <c r="G132" s="142"/>
    </row>
    <row r="133" spans="2:7" s="145" customFormat="1">
      <c r="B133" s="142"/>
      <c r="C133" s="142"/>
      <c r="D133" s="142"/>
      <c r="E133" s="142"/>
      <c r="F133" s="142"/>
      <c r="G133" s="142"/>
    </row>
    <row r="134" spans="2:7" s="145" customFormat="1">
      <c r="B134" s="142"/>
      <c r="C134" s="142"/>
      <c r="D134" s="142"/>
      <c r="E134" s="142"/>
      <c r="F134" s="142"/>
      <c r="G134" s="142"/>
    </row>
    <row r="135" spans="2:7" s="145" customFormat="1">
      <c r="B135" s="142"/>
      <c r="C135" s="142"/>
      <c r="D135" s="142"/>
      <c r="E135" s="142"/>
      <c r="F135" s="142"/>
      <c r="G135" s="142"/>
    </row>
    <row r="136" spans="2:7" s="145" customFormat="1">
      <c r="B136" s="142"/>
      <c r="C136" s="142"/>
      <c r="D136" s="142"/>
      <c r="E136" s="142"/>
      <c r="F136" s="142"/>
      <c r="G136" s="142"/>
    </row>
    <row r="137" spans="2:7" s="145" customFormat="1">
      <c r="B137" s="142"/>
      <c r="C137" s="142"/>
      <c r="D137" s="142"/>
      <c r="E137" s="142"/>
      <c r="F137" s="142"/>
      <c r="G137" s="142"/>
    </row>
    <row r="138" spans="2:7" s="145" customFormat="1">
      <c r="B138" s="142"/>
      <c r="C138" s="142"/>
      <c r="D138" s="142"/>
      <c r="E138" s="142"/>
      <c r="F138" s="142"/>
      <c r="G138" s="142"/>
    </row>
    <row r="139" spans="2:7" s="145" customFormat="1">
      <c r="B139" s="142"/>
      <c r="C139" s="142"/>
      <c r="D139" s="142"/>
      <c r="E139" s="142"/>
      <c r="F139" s="142"/>
      <c r="G139" s="142"/>
    </row>
    <row r="140" spans="2:7" s="145" customFormat="1">
      <c r="B140" s="142"/>
      <c r="C140" s="142"/>
      <c r="D140" s="142"/>
      <c r="E140" s="142"/>
      <c r="F140" s="142"/>
      <c r="G140" s="142"/>
    </row>
    <row r="141" spans="2:7" s="145" customFormat="1">
      <c r="B141" s="142"/>
      <c r="C141" s="142"/>
      <c r="D141" s="142"/>
      <c r="E141" s="142"/>
      <c r="F141" s="142"/>
      <c r="G141" s="142"/>
    </row>
    <row r="142" spans="2:7" s="145" customFormat="1">
      <c r="B142" s="142"/>
      <c r="C142" s="142"/>
      <c r="D142" s="142"/>
      <c r="E142" s="142"/>
      <c r="F142" s="142"/>
      <c r="G142" s="142"/>
    </row>
    <row r="143" spans="2:7" s="145" customFormat="1">
      <c r="B143" s="142"/>
      <c r="C143" s="142"/>
      <c r="D143" s="142"/>
      <c r="E143" s="142"/>
      <c r="F143" s="142"/>
      <c r="G143" s="142"/>
    </row>
    <row r="144" spans="2:7" s="145" customFormat="1">
      <c r="B144" s="142"/>
      <c r="C144" s="142"/>
      <c r="D144" s="142"/>
      <c r="E144" s="142"/>
      <c r="F144" s="142"/>
      <c r="G144" s="142"/>
    </row>
    <row r="145" spans="2:7" s="145" customFormat="1">
      <c r="B145" s="142"/>
      <c r="C145" s="142"/>
      <c r="D145" s="142"/>
      <c r="E145" s="142"/>
      <c r="F145" s="142"/>
      <c r="G145" s="142"/>
    </row>
    <row r="146" spans="2:7" s="145" customFormat="1">
      <c r="B146" s="142"/>
      <c r="C146" s="142"/>
      <c r="D146" s="142"/>
      <c r="E146" s="142"/>
      <c r="F146" s="142"/>
      <c r="G146" s="142"/>
    </row>
    <row r="147" spans="2:7" s="145" customFormat="1">
      <c r="B147" s="142"/>
      <c r="C147" s="142"/>
      <c r="D147" s="142"/>
      <c r="E147" s="142"/>
      <c r="F147" s="142"/>
      <c r="G147" s="142"/>
    </row>
    <row r="148" spans="2:7" s="145" customFormat="1">
      <c r="B148" s="142"/>
      <c r="C148" s="142"/>
      <c r="D148" s="142"/>
      <c r="E148" s="142"/>
      <c r="F148" s="142"/>
      <c r="G148" s="142"/>
    </row>
    <row r="149" spans="2:7" s="145" customFormat="1">
      <c r="B149" s="142"/>
      <c r="C149" s="142"/>
      <c r="D149" s="142"/>
      <c r="E149" s="142"/>
      <c r="F149" s="142"/>
      <c r="G149" s="142"/>
    </row>
    <row r="150" spans="2:7" s="145" customFormat="1">
      <c r="B150" s="142"/>
      <c r="C150" s="142"/>
      <c r="D150" s="142"/>
      <c r="E150" s="142"/>
      <c r="F150" s="142"/>
      <c r="G150" s="142"/>
    </row>
    <row r="151" spans="2:7" s="145" customFormat="1">
      <c r="B151" s="142"/>
      <c r="C151" s="142"/>
      <c r="D151" s="142"/>
      <c r="E151" s="142"/>
      <c r="F151" s="142"/>
      <c r="G151" s="142"/>
    </row>
    <row r="152" spans="2:7" s="145" customFormat="1">
      <c r="B152" s="142"/>
      <c r="C152" s="142"/>
      <c r="D152" s="142"/>
      <c r="E152" s="142"/>
      <c r="F152" s="142"/>
      <c r="G152" s="142"/>
    </row>
    <row r="153" spans="2:7" s="145" customFormat="1">
      <c r="B153" s="142"/>
      <c r="C153" s="142"/>
      <c r="D153" s="142"/>
      <c r="E153" s="142"/>
      <c r="F153" s="142"/>
      <c r="G153" s="142"/>
    </row>
    <row r="154" spans="2:7" s="145" customFormat="1">
      <c r="B154" s="142"/>
      <c r="C154" s="142"/>
      <c r="D154" s="142"/>
      <c r="E154" s="142"/>
      <c r="F154" s="142"/>
      <c r="G154" s="142"/>
    </row>
    <row r="155" spans="2:7" s="145" customFormat="1">
      <c r="B155" s="142"/>
      <c r="C155" s="142"/>
      <c r="D155" s="142"/>
      <c r="E155" s="142"/>
      <c r="F155" s="142"/>
      <c r="G155" s="142"/>
    </row>
    <row r="156" spans="2:7" s="145" customFormat="1">
      <c r="B156" s="142"/>
      <c r="C156" s="142"/>
      <c r="D156" s="142"/>
      <c r="E156" s="142"/>
      <c r="F156" s="142"/>
      <c r="G156" s="142"/>
    </row>
    <row r="157" spans="2:7" s="145" customFormat="1">
      <c r="B157" s="142"/>
      <c r="C157" s="142"/>
      <c r="D157" s="142"/>
      <c r="E157" s="142"/>
      <c r="F157" s="142"/>
      <c r="G157" s="142"/>
    </row>
    <row r="158" spans="2:7" s="145" customFormat="1">
      <c r="B158" s="142"/>
      <c r="C158" s="142"/>
      <c r="D158" s="142"/>
      <c r="E158" s="142"/>
      <c r="F158" s="142"/>
      <c r="G158" s="142"/>
    </row>
    <row r="159" spans="2:7" s="145" customFormat="1">
      <c r="B159" s="142"/>
      <c r="C159" s="142"/>
      <c r="D159" s="142"/>
      <c r="E159" s="142"/>
      <c r="F159" s="142"/>
      <c r="G159" s="142"/>
    </row>
    <row r="160" spans="2:7" s="145" customFormat="1">
      <c r="B160" s="142"/>
      <c r="C160" s="142"/>
      <c r="D160" s="142"/>
      <c r="E160" s="142"/>
      <c r="F160" s="142"/>
      <c r="G160" s="142"/>
    </row>
    <row r="161" spans="2:7" s="145" customFormat="1">
      <c r="B161" s="142"/>
      <c r="C161" s="142"/>
      <c r="D161" s="142"/>
      <c r="E161" s="142"/>
      <c r="F161" s="142"/>
      <c r="G161" s="142"/>
    </row>
    <row r="162" spans="2:7" s="145" customFormat="1">
      <c r="B162" s="142"/>
      <c r="C162" s="142"/>
      <c r="D162" s="142"/>
      <c r="E162" s="142"/>
      <c r="F162" s="142"/>
      <c r="G162" s="142"/>
    </row>
    <row r="163" spans="2:7" s="145" customFormat="1">
      <c r="B163" s="142"/>
      <c r="C163" s="142"/>
      <c r="D163" s="142"/>
      <c r="E163" s="142"/>
      <c r="F163" s="142"/>
      <c r="G163" s="142"/>
    </row>
    <row r="164" spans="2:7" s="145" customFormat="1">
      <c r="B164" s="142"/>
      <c r="C164" s="142"/>
      <c r="D164" s="142"/>
      <c r="E164" s="142"/>
      <c r="F164" s="142"/>
      <c r="G164" s="142"/>
    </row>
    <row r="165" spans="2:7" s="145" customFormat="1">
      <c r="B165" s="142"/>
      <c r="C165" s="142"/>
      <c r="D165" s="142"/>
      <c r="E165" s="142"/>
      <c r="F165" s="142"/>
      <c r="G165" s="142"/>
    </row>
    <row r="166" spans="2:7" s="145" customFormat="1">
      <c r="B166" s="142"/>
      <c r="C166" s="142"/>
      <c r="D166" s="142"/>
      <c r="E166" s="142"/>
      <c r="F166" s="142"/>
      <c r="G166" s="142"/>
    </row>
    <row r="167" spans="2:7" s="145" customFormat="1">
      <c r="B167" s="142"/>
      <c r="C167" s="142"/>
      <c r="D167" s="142"/>
      <c r="E167" s="142"/>
      <c r="F167" s="142"/>
      <c r="G167" s="142"/>
    </row>
    <row r="168" spans="2:7" s="145" customFormat="1">
      <c r="B168" s="142"/>
      <c r="C168" s="142"/>
      <c r="D168" s="142"/>
      <c r="E168" s="142"/>
      <c r="F168" s="142"/>
      <c r="G168" s="142"/>
    </row>
    <row r="169" spans="2:7" s="145" customFormat="1">
      <c r="B169" s="142"/>
      <c r="C169" s="142"/>
      <c r="D169" s="142"/>
      <c r="E169" s="142"/>
      <c r="F169" s="142"/>
      <c r="G169" s="142"/>
    </row>
    <row r="170" spans="2:7" s="145" customFormat="1">
      <c r="B170" s="142"/>
      <c r="C170" s="142"/>
      <c r="D170" s="142"/>
      <c r="E170" s="142"/>
      <c r="F170" s="142"/>
      <c r="G170" s="142"/>
    </row>
    <row r="171" spans="2:7" s="145" customFormat="1">
      <c r="B171" s="142"/>
      <c r="C171" s="142"/>
      <c r="D171" s="142"/>
      <c r="E171" s="142"/>
      <c r="F171" s="142"/>
      <c r="G171" s="142"/>
    </row>
    <row r="172" spans="2:7" s="145" customFormat="1">
      <c r="B172" s="142"/>
      <c r="C172" s="142"/>
      <c r="D172" s="142"/>
      <c r="E172" s="142"/>
      <c r="F172" s="142"/>
      <c r="G172" s="142"/>
    </row>
    <row r="173" spans="2:7" s="145" customFormat="1">
      <c r="B173" s="142"/>
      <c r="C173" s="142"/>
      <c r="D173" s="142"/>
      <c r="E173" s="142"/>
      <c r="F173" s="142"/>
      <c r="G173" s="142"/>
    </row>
    <row r="174" spans="2:7" s="145" customFormat="1">
      <c r="B174" s="142"/>
      <c r="C174" s="142"/>
      <c r="D174" s="142"/>
      <c r="E174" s="142"/>
      <c r="F174" s="142"/>
      <c r="G174" s="142"/>
    </row>
    <row r="175" spans="2:7" s="145" customFormat="1">
      <c r="B175" s="142"/>
      <c r="C175" s="142"/>
      <c r="D175" s="142"/>
      <c r="E175" s="142"/>
      <c r="F175" s="142"/>
      <c r="G175" s="142"/>
    </row>
    <row r="176" spans="2:7" s="145" customFormat="1">
      <c r="B176" s="142"/>
      <c r="C176" s="142"/>
      <c r="D176" s="142"/>
      <c r="E176" s="142"/>
      <c r="F176" s="142"/>
      <c r="G176" s="142"/>
    </row>
    <row r="177" spans="2:7" s="145" customFormat="1">
      <c r="B177" s="142"/>
      <c r="C177" s="142"/>
      <c r="D177" s="142"/>
      <c r="E177" s="142"/>
      <c r="F177" s="142"/>
      <c r="G177" s="142"/>
    </row>
    <row r="178" spans="2:7" s="145" customFormat="1">
      <c r="B178" s="142"/>
      <c r="C178" s="142"/>
      <c r="D178" s="142"/>
      <c r="E178" s="142"/>
      <c r="F178" s="142"/>
      <c r="G178" s="142"/>
    </row>
    <row r="179" spans="2:7" s="145" customFormat="1">
      <c r="B179" s="142"/>
      <c r="C179" s="142"/>
      <c r="D179" s="142"/>
      <c r="E179" s="142"/>
      <c r="F179" s="142"/>
      <c r="G179" s="142"/>
    </row>
    <row r="180" spans="2:7" s="145" customFormat="1">
      <c r="B180" s="142"/>
      <c r="C180" s="142"/>
      <c r="D180" s="142"/>
      <c r="E180" s="142"/>
      <c r="F180" s="142"/>
      <c r="G180" s="142"/>
    </row>
    <row r="181" spans="2:7" s="145" customFormat="1">
      <c r="B181" s="142"/>
      <c r="C181" s="142"/>
      <c r="D181" s="142"/>
      <c r="E181" s="142"/>
      <c r="F181" s="142"/>
      <c r="G181" s="142"/>
    </row>
    <row r="182" spans="2:7" s="145" customFormat="1">
      <c r="B182" s="142"/>
      <c r="C182" s="142"/>
      <c r="D182" s="142"/>
      <c r="E182" s="142"/>
      <c r="F182" s="142"/>
      <c r="G182" s="142"/>
    </row>
    <row r="183" spans="2:7" s="145" customFormat="1">
      <c r="B183" s="142"/>
      <c r="C183" s="142"/>
      <c r="D183" s="142"/>
      <c r="E183" s="142"/>
      <c r="F183" s="142"/>
      <c r="G183" s="142"/>
    </row>
    <row r="184" spans="2:7" s="145" customFormat="1">
      <c r="B184" s="142"/>
      <c r="C184" s="142"/>
      <c r="D184" s="142"/>
      <c r="E184" s="142"/>
      <c r="F184" s="142"/>
      <c r="G184" s="142"/>
    </row>
    <row r="185" spans="2:7" s="145" customFormat="1">
      <c r="B185" s="142"/>
      <c r="C185" s="142"/>
      <c r="D185" s="142"/>
      <c r="E185" s="142"/>
      <c r="F185" s="142"/>
      <c r="G185" s="142"/>
    </row>
    <row r="186" spans="2:7" s="145" customFormat="1">
      <c r="B186" s="142"/>
      <c r="C186" s="142"/>
      <c r="D186" s="142"/>
      <c r="E186" s="142"/>
      <c r="F186" s="142"/>
      <c r="G186" s="142"/>
    </row>
    <row r="187" spans="2:7" s="145" customFormat="1">
      <c r="B187" s="142"/>
      <c r="C187" s="142"/>
      <c r="D187" s="142"/>
      <c r="E187" s="142"/>
      <c r="F187" s="142"/>
      <c r="G187" s="142"/>
    </row>
    <row r="188" spans="2:7" s="145" customFormat="1">
      <c r="B188" s="142"/>
      <c r="C188" s="142"/>
      <c r="D188" s="142"/>
      <c r="E188" s="142"/>
      <c r="F188" s="142"/>
      <c r="G188" s="142"/>
    </row>
    <row r="189" spans="2:7" s="145" customFormat="1">
      <c r="B189" s="142"/>
      <c r="C189" s="142"/>
      <c r="D189" s="142"/>
      <c r="E189" s="142"/>
      <c r="F189" s="142"/>
      <c r="G189" s="142"/>
    </row>
    <row r="190" spans="2:7" s="145" customFormat="1">
      <c r="B190" s="142"/>
      <c r="C190" s="142"/>
      <c r="D190" s="142"/>
      <c r="E190" s="142"/>
      <c r="F190" s="142"/>
      <c r="G190" s="142"/>
    </row>
    <row r="191" spans="2:7" s="145" customFormat="1">
      <c r="B191" s="142"/>
      <c r="C191" s="142"/>
      <c r="D191" s="142"/>
      <c r="E191" s="142"/>
      <c r="F191" s="142"/>
      <c r="G191" s="142"/>
    </row>
    <row r="192" spans="2:7" s="145" customFormat="1">
      <c r="B192" s="142"/>
      <c r="C192" s="142"/>
      <c r="D192" s="142"/>
      <c r="E192" s="142"/>
      <c r="F192" s="142"/>
      <c r="G192" s="142"/>
    </row>
    <row r="193" spans="2:7" s="145" customFormat="1">
      <c r="B193" s="142"/>
      <c r="C193" s="142"/>
      <c r="D193" s="142"/>
      <c r="E193" s="142"/>
      <c r="F193" s="142"/>
      <c r="G193" s="142"/>
    </row>
    <row r="194" spans="2:7" s="145" customFormat="1">
      <c r="B194" s="142"/>
      <c r="C194" s="142"/>
      <c r="D194" s="142"/>
      <c r="E194" s="142"/>
      <c r="F194" s="142"/>
      <c r="G194" s="142"/>
    </row>
    <row r="195" spans="2:7" s="145" customFormat="1">
      <c r="B195" s="142"/>
      <c r="C195" s="142"/>
      <c r="D195" s="142"/>
      <c r="E195" s="142"/>
      <c r="F195" s="142"/>
      <c r="G195" s="142"/>
    </row>
    <row r="196" spans="2:7" s="145" customFormat="1">
      <c r="B196" s="142"/>
      <c r="C196" s="142"/>
      <c r="D196" s="142"/>
      <c r="E196" s="142"/>
      <c r="F196" s="142"/>
      <c r="G196" s="142"/>
    </row>
    <row r="197" spans="2:7" s="145" customFormat="1">
      <c r="B197" s="142"/>
      <c r="C197" s="142"/>
      <c r="D197" s="142"/>
      <c r="E197" s="142"/>
      <c r="F197" s="142"/>
      <c r="G197" s="142"/>
    </row>
    <row r="198" spans="2:7" s="145" customFormat="1">
      <c r="B198" s="142"/>
      <c r="C198" s="142"/>
      <c r="D198" s="142"/>
      <c r="E198" s="142"/>
      <c r="F198" s="142"/>
      <c r="G198" s="142"/>
    </row>
    <row r="199" spans="2:7" s="145" customFormat="1">
      <c r="B199" s="142"/>
      <c r="C199" s="142"/>
      <c r="D199" s="142"/>
      <c r="E199" s="142"/>
      <c r="F199" s="142"/>
      <c r="G199" s="142"/>
    </row>
    <row r="200" spans="2:7" s="145" customFormat="1">
      <c r="B200" s="142"/>
      <c r="C200" s="142"/>
      <c r="D200" s="142"/>
      <c r="E200" s="142"/>
      <c r="F200" s="142"/>
      <c r="G200" s="142"/>
    </row>
    <row r="201" spans="2:7" s="145" customFormat="1">
      <c r="B201" s="142"/>
      <c r="C201" s="142"/>
      <c r="D201" s="142"/>
      <c r="E201" s="142"/>
      <c r="F201" s="142"/>
      <c r="G201" s="142"/>
    </row>
    <row r="202" spans="2:7" s="145" customFormat="1">
      <c r="B202" s="142"/>
      <c r="C202" s="142"/>
      <c r="D202" s="142"/>
      <c r="E202" s="142"/>
      <c r="F202" s="142"/>
      <c r="G202" s="142"/>
    </row>
    <row r="203" spans="2:7" s="145" customFormat="1">
      <c r="B203" s="142"/>
      <c r="C203" s="142"/>
      <c r="D203" s="142"/>
      <c r="E203" s="142"/>
      <c r="F203" s="142"/>
      <c r="G203" s="142"/>
    </row>
    <row r="204" spans="2:7" s="145" customFormat="1">
      <c r="B204" s="142"/>
      <c r="C204" s="142"/>
      <c r="D204" s="142"/>
      <c r="E204" s="142"/>
      <c r="F204" s="142"/>
      <c r="G204" s="142"/>
    </row>
    <row r="205" spans="2:7" s="145" customFormat="1">
      <c r="B205" s="142"/>
      <c r="C205" s="142"/>
      <c r="D205" s="142"/>
      <c r="E205" s="142"/>
      <c r="F205" s="142"/>
      <c r="G205" s="142"/>
    </row>
    <row r="206" spans="2:7" s="145" customFormat="1">
      <c r="B206" s="142"/>
      <c r="C206" s="142"/>
      <c r="D206" s="142"/>
      <c r="E206" s="142"/>
      <c r="F206" s="142"/>
      <c r="G206" s="142"/>
    </row>
    <row r="207" spans="2:7" s="145" customFormat="1">
      <c r="B207" s="142"/>
      <c r="C207" s="142"/>
      <c r="D207" s="142"/>
      <c r="E207" s="142"/>
      <c r="F207" s="142"/>
      <c r="G207" s="142"/>
    </row>
    <row r="208" spans="2:7" s="145" customFormat="1">
      <c r="B208" s="142"/>
      <c r="C208" s="142"/>
      <c r="D208" s="142"/>
      <c r="E208" s="142"/>
      <c r="F208" s="142"/>
      <c r="G208" s="142"/>
    </row>
    <row r="209" spans="2:7" s="145" customFormat="1">
      <c r="B209" s="142"/>
      <c r="C209" s="142"/>
      <c r="D209" s="142"/>
      <c r="E209" s="142"/>
      <c r="F209" s="142"/>
      <c r="G209" s="142"/>
    </row>
    <row r="210" spans="2:7" s="145" customFormat="1">
      <c r="B210" s="142"/>
      <c r="C210" s="142"/>
      <c r="D210" s="142"/>
      <c r="E210" s="142"/>
      <c r="F210" s="142"/>
      <c r="G210" s="142"/>
    </row>
    <row r="211" spans="2:7" s="145" customFormat="1">
      <c r="B211" s="142"/>
      <c r="C211" s="142"/>
      <c r="D211" s="142"/>
      <c r="E211" s="142"/>
      <c r="F211" s="142"/>
      <c r="G211" s="142"/>
    </row>
    <row r="212" spans="2:7" s="145" customFormat="1">
      <c r="B212" s="142"/>
      <c r="C212" s="142"/>
      <c r="D212" s="142"/>
      <c r="E212" s="142"/>
      <c r="F212" s="142"/>
      <c r="G212" s="142"/>
    </row>
    <row r="213" spans="2:7" s="145" customFormat="1">
      <c r="B213" s="142"/>
      <c r="C213" s="142"/>
      <c r="D213" s="142"/>
      <c r="E213" s="142"/>
      <c r="F213" s="142"/>
      <c r="G213" s="142"/>
    </row>
    <row r="214" spans="2:7" s="145" customFormat="1">
      <c r="B214" s="142"/>
      <c r="C214" s="142"/>
      <c r="D214" s="142"/>
      <c r="E214" s="142"/>
      <c r="F214" s="142"/>
      <c r="G214" s="142"/>
    </row>
    <row r="215" spans="2:7" s="145" customFormat="1">
      <c r="B215" s="142"/>
      <c r="C215" s="142"/>
      <c r="D215" s="142"/>
      <c r="E215" s="142"/>
      <c r="F215" s="142"/>
      <c r="G215" s="142"/>
    </row>
    <row r="216" spans="2:7" s="145" customFormat="1">
      <c r="B216" s="142"/>
      <c r="C216" s="142"/>
      <c r="D216" s="142"/>
      <c r="E216" s="142"/>
      <c r="F216" s="142"/>
      <c r="G216" s="142"/>
    </row>
    <row r="217" spans="2:7" s="145" customFormat="1">
      <c r="B217" s="142"/>
      <c r="C217" s="142"/>
      <c r="D217" s="142"/>
      <c r="E217" s="142"/>
      <c r="F217" s="142"/>
      <c r="G217" s="142"/>
    </row>
    <row r="218" spans="2:7" s="145" customFormat="1">
      <c r="B218" s="142"/>
      <c r="C218" s="142"/>
      <c r="D218" s="142"/>
      <c r="E218" s="142"/>
      <c r="F218" s="142"/>
      <c r="G218" s="142"/>
    </row>
    <row r="219" spans="2:7" s="145" customFormat="1">
      <c r="B219" s="142"/>
      <c r="C219" s="142"/>
      <c r="D219" s="142"/>
      <c r="E219" s="142"/>
      <c r="F219" s="142"/>
      <c r="G219" s="142"/>
    </row>
    <row r="220" spans="2:7" s="145" customFormat="1">
      <c r="B220" s="142"/>
      <c r="C220" s="142"/>
      <c r="D220" s="142"/>
      <c r="E220" s="142"/>
      <c r="F220" s="142"/>
      <c r="G220" s="142"/>
    </row>
    <row r="221" spans="2:7" s="145" customFormat="1">
      <c r="B221" s="142"/>
      <c r="C221" s="142"/>
      <c r="D221" s="142"/>
      <c r="E221" s="142"/>
      <c r="F221" s="142"/>
      <c r="G221" s="142"/>
    </row>
    <row r="222" spans="2:7" s="145" customFormat="1">
      <c r="B222" s="142"/>
      <c r="C222" s="142"/>
      <c r="D222" s="142"/>
      <c r="E222" s="142"/>
      <c r="F222" s="142"/>
      <c r="G222" s="142"/>
    </row>
    <row r="223" spans="2:7" s="145" customFormat="1">
      <c r="B223" s="142"/>
      <c r="C223" s="142"/>
      <c r="D223" s="142"/>
      <c r="E223" s="142"/>
      <c r="F223" s="142"/>
      <c r="G223" s="142"/>
    </row>
    <row r="224" spans="2:7" s="145" customFormat="1">
      <c r="B224" s="142"/>
      <c r="C224" s="142"/>
      <c r="D224" s="142"/>
      <c r="E224" s="142"/>
      <c r="F224" s="142"/>
      <c r="G224" s="142"/>
    </row>
    <row r="225" spans="2:7" s="145" customFormat="1">
      <c r="B225" s="142"/>
      <c r="C225" s="142"/>
      <c r="D225" s="142"/>
      <c r="E225" s="142"/>
      <c r="F225" s="142"/>
      <c r="G225" s="142"/>
    </row>
    <row r="226" spans="2:7" s="145" customFormat="1">
      <c r="B226" s="142"/>
      <c r="C226" s="142"/>
      <c r="D226" s="142"/>
      <c r="E226" s="142"/>
      <c r="F226" s="142"/>
      <c r="G226" s="142"/>
    </row>
    <row r="227" spans="2:7" s="145" customFormat="1">
      <c r="B227" s="142"/>
      <c r="C227" s="142"/>
      <c r="D227" s="142"/>
      <c r="E227" s="142"/>
      <c r="F227" s="142"/>
      <c r="G227" s="142"/>
    </row>
    <row r="228" spans="2:7" s="145" customFormat="1">
      <c r="B228" s="142"/>
      <c r="C228" s="142"/>
      <c r="D228" s="142"/>
      <c r="E228" s="142"/>
      <c r="F228" s="142"/>
      <c r="G228" s="142"/>
    </row>
    <row r="229" spans="2:7" s="145" customFormat="1">
      <c r="B229" s="142"/>
      <c r="C229" s="142"/>
      <c r="D229" s="142"/>
      <c r="E229" s="142"/>
      <c r="F229" s="142"/>
      <c r="G229" s="142"/>
    </row>
    <row r="230" spans="2:7" s="145" customFormat="1">
      <c r="B230" s="142"/>
      <c r="C230" s="142"/>
      <c r="D230" s="142"/>
      <c r="E230" s="142"/>
      <c r="F230" s="142"/>
      <c r="G230" s="142"/>
    </row>
    <row r="231" spans="2:7" s="145" customFormat="1">
      <c r="B231" s="142"/>
      <c r="C231" s="142"/>
      <c r="D231" s="142"/>
      <c r="E231" s="142"/>
      <c r="F231" s="142"/>
      <c r="G231" s="142"/>
    </row>
    <row r="232" spans="2:7" s="145" customFormat="1">
      <c r="B232" s="142"/>
      <c r="C232" s="142"/>
      <c r="D232" s="142"/>
      <c r="E232" s="142"/>
      <c r="F232" s="142"/>
      <c r="G232" s="142"/>
    </row>
    <row r="233" spans="2:7" s="145" customFormat="1">
      <c r="B233" s="142"/>
      <c r="C233" s="142"/>
      <c r="D233" s="142"/>
      <c r="E233" s="142"/>
      <c r="F233" s="142"/>
      <c r="G233" s="142"/>
    </row>
    <row r="234" spans="2:7" s="145" customFormat="1">
      <c r="B234" s="142"/>
      <c r="C234" s="142"/>
      <c r="D234" s="142"/>
      <c r="E234" s="142"/>
      <c r="F234" s="142"/>
      <c r="G234" s="142"/>
    </row>
    <row r="235" spans="2:7" s="145" customFormat="1">
      <c r="B235" s="142"/>
      <c r="C235" s="142"/>
      <c r="D235" s="142"/>
      <c r="E235" s="142"/>
      <c r="F235" s="142"/>
      <c r="G235" s="142"/>
    </row>
    <row r="236" spans="2:7" s="145" customFormat="1">
      <c r="B236" s="142"/>
      <c r="C236" s="142"/>
      <c r="D236" s="142"/>
      <c r="E236" s="142"/>
      <c r="F236" s="142"/>
      <c r="G236" s="142"/>
    </row>
    <row r="237" spans="2:7" s="145" customFormat="1">
      <c r="B237" s="142"/>
      <c r="C237" s="142"/>
      <c r="D237" s="142"/>
      <c r="E237" s="142"/>
      <c r="F237" s="142"/>
      <c r="G237" s="142"/>
    </row>
    <row r="238" spans="2:7" s="145" customFormat="1">
      <c r="B238" s="142"/>
      <c r="C238" s="142"/>
      <c r="D238" s="142"/>
      <c r="E238" s="142"/>
      <c r="F238" s="142"/>
      <c r="G238" s="142"/>
    </row>
    <row r="239" spans="2:7" s="145" customFormat="1">
      <c r="B239" s="142"/>
      <c r="C239" s="142"/>
      <c r="D239" s="142"/>
      <c r="E239" s="142"/>
      <c r="F239" s="142"/>
      <c r="G239" s="142"/>
    </row>
    <row r="240" spans="2:7" s="145" customFormat="1">
      <c r="B240" s="142"/>
      <c r="C240" s="142"/>
      <c r="D240" s="142"/>
      <c r="E240" s="142"/>
      <c r="F240" s="142"/>
      <c r="G240" s="142"/>
    </row>
    <row r="241" spans="2:7" s="145" customFormat="1">
      <c r="B241" s="142"/>
      <c r="C241" s="142"/>
      <c r="D241" s="142"/>
      <c r="E241" s="142"/>
      <c r="F241" s="142"/>
      <c r="G241" s="142"/>
    </row>
    <row r="242" spans="2:7" s="145" customFormat="1">
      <c r="B242" s="142"/>
      <c r="C242" s="142"/>
      <c r="D242" s="142"/>
      <c r="E242" s="142"/>
      <c r="F242" s="142"/>
      <c r="G242" s="142"/>
    </row>
    <row r="243" spans="2:7" s="145" customFormat="1">
      <c r="B243" s="142"/>
      <c r="C243" s="142"/>
      <c r="D243" s="142"/>
      <c r="E243" s="142"/>
      <c r="F243" s="142"/>
      <c r="G243" s="142"/>
    </row>
    <row r="244" spans="2:7" s="145" customFormat="1">
      <c r="B244" s="142"/>
      <c r="C244" s="142"/>
      <c r="D244" s="142"/>
      <c r="E244" s="142"/>
      <c r="F244" s="142"/>
      <c r="G244" s="142"/>
    </row>
    <row r="245" spans="2:7" s="145" customFormat="1">
      <c r="B245" s="142"/>
      <c r="C245" s="142"/>
      <c r="D245" s="142"/>
      <c r="E245" s="142"/>
      <c r="F245" s="142"/>
      <c r="G245" s="142"/>
    </row>
    <row r="246" spans="2:7" s="145" customFormat="1">
      <c r="B246" s="142"/>
      <c r="C246" s="142"/>
      <c r="D246" s="142"/>
      <c r="E246" s="142"/>
      <c r="F246" s="142"/>
      <c r="G246" s="142"/>
    </row>
    <row r="247" spans="2:7" s="145" customFormat="1">
      <c r="B247" s="142"/>
      <c r="C247" s="142"/>
      <c r="D247" s="142"/>
      <c r="E247" s="142"/>
      <c r="F247" s="142"/>
      <c r="G247" s="142"/>
    </row>
    <row r="248" spans="2:7" s="145" customFormat="1">
      <c r="B248" s="142"/>
      <c r="C248" s="142"/>
      <c r="D248" s="142"/>
      <c r="E248" s="142"/>
      <c r="F248" s="142"/>
      <c r="G248" s="142"/>
    </row>
    <row r="249" spans="2:7" s="145" customFormat="1">
      <c r="B249" s="142"/>
      <c r="C249" s="142"/>
      <c r="D249" s="142"/>
      <c r="E249" s="142"/>
      <c r="F249" s="142"/>
      <c r="G249" s="142"/>
    </row>
    <row r="250" spans="2:7" s="145" customFormat="1">
      <c r="B250" s="142"/>
      <c r="C250" s="142"/>
      <c r="D250" s="142"/>
      <c r="E250" s="142"/>
      <c r="F250" s="142"/>
      <c r="G250" s="142"/>
    </row>
    <row r="251" spans="2:7" s="145" customFormat="1">
      <c r="B251" s="142"/>
      <c r="C251" s="142"/>
      <c r="D251" s="142"/>
      <c r="E251" s="142"/>
      <c r="F251" s="142"/>
      <c r="G251" s="142"/>
    </row>
    <row r="252" spans="2:7" s="145" customFormat="1">
      <c r="B252" s="142"/>
      <c r="C252" s="142"/>
      <c r="D252" s="142"/>
      <c r="E252" s="142"/>
      <c r="F252" s="142"/>
      <c r="G252" s="142"/>
    </row>
    <row r="253" spans="2:7" s="145" customFormat="1">
      <c r="B253" s="142"/>
      <c r="C253" s="142"/>
      <c r="D253" s="142"/>
      <c r="E253" s="142"/>
      <c r="F253" s="142"/>
      <c r="G253" s="142"/>
    </row>
    <row r="254" spans="2:7" s="145" customFormat="1">
      <c r="B254" s="142"/>
      <c r="C254" s="142"/>
      <c r="D254" s="142"/>
      <c r="E254" s="142"/>
      <c r="F254" s="142"/>
      <c r="G254" s="142"/>
    </row>
    <row r="255" spans="2:7" s="145" customFormat="1">
      <c r="B255" s="142"/>
      <c r="C255" s="142"/>
      <c r="D255" s="142"/>
      <c r="E255" s="142"/>
      <c r="F255" s="142"/>
      <c r="G255" s="142"/>
    </row>
    <row r="256" spans="2:7" s="145" customFormat="1">
      <c r="B256" s="142"/>
      <c r="C256" s="142"/>
      <c r="D256" s="142"/>
      <c r="E256" s="142"/>
      <c r="F256" s="142"/>
      <c r="G256" s="142"/>
    </row>
    <row r="257" spans="2:7" s="145" customFormat="1">
      <c r="B257" s="142"/>
      <c r="C257" s="142"/>
      <c r="D257" s="142"/>
      <c r="E257" s="142"/>
      <c r="F257" s="142"/>
      <c r="G257" s="142"/>
    </row>
    <row r="258" spans="2:7" s="145" customFormat="1">
      <c r="B258" s="142"/>
      <c r="C258" s="142"/>
      <c r="D258" s="142"/>
      <c r="E258" s="142"/>
      <c r="F258" s="142"/>
      <c r="G258" s="142"/>
    </row>
    <row r="259" spans="2:7" s="145" customFormat="1">
      <c r="B259" s="142"/>
      <c r="C259" s="142"/>
      <c r="D259" s="142"/>
      <c r="E259" s="142"/>
      <c r="F259" s="142"/>
      <c r="G259" s="142"/>
    </row>
    <row r="260" spans="2:7" s="145" customFormat="1">
      <c r="B260" s="142"/>
      <c r="C260" s="142"/>
      <c r="D260" s="142"/>
      <c r="E260" s="142"/>
      <c r="F260" s="142"/>
      <c r="G260" s="142"/>
    </row>
    <row r="261" spans="2:7" s="145" customFormat="1">
      <c r="B261" s="142"/>
      <c r="C261" s="142"/>
      <c r="D261" s="142"/>
      <c r="E261" s="142"/>
      <c r="F261" s="142"/>
      <c r="G261" s="142"/>
    </row>
    <row r="262" spans="2:7" s="145" customFormat="1">
      <c r="B262" s="142"/>
      <c r="C262" s="142"/>
      <c r="D262" s="142"/>
      <c r="E262" s="142"/>
      <c r="F262" s="142"/>
      <c r="G262" s="142"/>
    </row>
    <row r="263" spans="2:7" s="145" customFormat="1">
      <c r="B263" s="142"/>
      <c r="C263" s="142"/>
      <c r="D263" s="142"/>
      <c r="E263" s="142"/>
      <c r="F263" s="142"/>
      <c r="G263" s="142"/>
    </row>
    <row r="264" spans="2:7" s="145" customFormat="1">
      <c r="B264" s="142"/>
      <c r="C264" s="142"/>
      <c r="D264" s="142"/>
      <c r="E264" s="142"/>
      <c r="F264" s="142"/>
      <c r="G264" s="142"/>
    </row>
    <row r="265" spans="2:7" s="145" customFormat="1">
      <c r="B265" s="142"/>
      <c r="C265" s="142"/>
      <c r="D265" s="142"/>
      <c r="E265" s="142"/>
      <c r="F265" s="142"/>
      <c r="G265" s="142"/>
    </row>
    <row r="266" spans="2:7" s="145" customFormat="1">
      <c r="B266" s="142"/>
      <c r="C266" s="142"/>
      <c r="D266" s="142"/>
      <c r="E266" s="142"/>
      <c r="F266" s="142"/>
      <c r="G266" s="142"/>
    </row>
    <row r="267" spans="2:7" s="145" customFormat="1">
      <c r="B267" s="142"/>
      <c r="C267" s="142"/>
      <c r="D267" s="142"/>
      <c r="E267" s="142"/>
      <c r="F267" s="142"/>
      <c r="G267" s="142"/>
    </row>
    <row r="268" spans="2:7" s="145" customFormat="1">
      <c r="B268" s="142"/>
      <c r="C268" s="142"/>
      <c r="D268" s="142"/>
      <c r="E268" s="142"/>
      <c r="F268" s="142"/>
      <c r="G268" s="142"/>
    </row>
    <row r="269" spans="2:7" s="145" customFormat="1">
      <c r="B269" s="142"/>
      <c r="C269" s="142"/>
      <c r="D269" s="142"/>
      <c r="E269" s="142"/>
      <c r="F269" s="142"/>
      <c r="G269" s="142"/>
    </row>
    <row r="270" spans="2:7" s="145" customFormat="1">
      <c r="B270" s="142"/>
      <c r="C270" s="142"/>
      <c r="D270" s="142"/>
      <c r="E270" s="142"/>
      <c r="F270" s="142"/>
      <c r="G270" s="142"/>
    </row>
    <row r="271" spans="2:7" s="145" customFormat="1">
      <c r="B271" s="142"/>
      <c r="C271" s="142"/>
      <c r="D271" s="142"/>
      <c r="E271" s="142"/>
      <c r="F271" s="142"/>
      <c r="G271" s="142"/>
    </row>
    <row r="272" spans="2:7" s="145" customFormat="1">
      <c r="B272" s="142"/>
      <c r="C272" s="142"/>
      <c r="D272" s="142"/>
      <c r="E272" s="142"/>
      <c r="F272" s="142"/>
      <c r="G272" s="142"/>
    </row>
    <row r="273" spans="2:7" s="145" customFormat="1">
      <c r="B273" s="142"/>
      <c r="C273" s="142"/>
      <c r="D273" s="142"/>
      <c r="E273" s="142"/>
      <c r="F273" s="142"/>
      <c r="G273" s="142"/>
    </row>
    <row r="274" spans="2:7" s="145" customFormat="1">
      <c r="B274" s="142"/>
      <c r="C274" s="142"/>
      <c r="D274" s="142"/>
      <c r="E274" s="142"/>
      <c r="F274" s="142"/>
      <c r="G274" s="142"/>
    </row>
    <row r="275" spans="2:7" s="145" customFormat="1">
      <c r="B275" s="142"/>
      <c r="C275" s="142"/>
      <c r="D275" s="142"/>
      <c r="E275" s="142"/>
      <c r="F275" s="142"/>
      <c r="G275" s="142"/>
    </row>
    <row r="276" spans="2:7" s="145" customFormat="1">
      <c r="B276" s="142"/>
      <c r="C276" s="142"/>
      <c r="D276" s="142"/>
      <c r="E276" s="142"/>
      <c r="F276" s="142"/>
      <c r="G276" s="142"/>
    </row>
    <row r="277" spans="2:7" s="145" customFormat="1">
      <c r="B277" s="142"/>
      <c r="C277" s="142"/>
      <c r="D277" s="142"/>
      <c r="E277" s="142"/>
      <c r="F277" s="142"/>
      <c r="G277" s="142"/>
    </row>
    <row r="278" spans="2:7" s="145" customFormat="1">
      <c r="B278" s="142"/>
      <c r="C278" s="142"/>
      <c r="D278" s="142"/>
      <c r="E278" s="142"/>
      <c r="F278" s="142"/>
      <c r="G278" s="142"/>
    </row>
    <row r="279" spans="2:7" s="145" customFormat="1">
      <c r="B279" s="142"/>
      <c r="C279" s="142"/>
      <c r="D279" s="142"/>
      <c r="E279" s="142"/>
      <c r="F279" s="142"/>
      <c r="G279" s="142"/>
    </row>
    <row r="280" spans="2:7" s="145" customFormat="1">
      <c r="B280" s="142"/>
      <c r="C280" s="142"/>
      <c r="D280" s="142"/>
      <c r="E280" s="142"/>
      <c r="F280" s="142"/>
      <c r="G280" s="142"/>
    </row>
    <row r="281" spans="2:7" s="145" customFormat="1">
      <c r="B281" s="142"/>
      <c r="C281" s="142"/>
      <c r="D281" s="142"/>
      <c r="E281" s="142"/>
      <c r="F281" s="142"/>
      <c r="G281" s="142"/>
    </row>
    <row r="282" spans="2:7" s="145" customFormat="1">
      <c r="B282" s="142"/>
      <c r="C282" s="142"/>
      <c r="D282" s="142"/>
      <c r="E282" s="142"/>
      <c r="F282" s="142"/>
      <c r="G282" s="142"/>
    </row>
    <row r="283" spans="2:7" s="145" customFormat="1">
      <c r="B283" s="142"/>
      <c r="C283" s="142"/>
      <c r="D283" s="142"/>
      <c r="E283" s="142"/>
      <c r="F283" s="142"/>
      <c r="G283" s="142"/>
    </row>
    <row r="284" spans="2:7" s="145" customFormat="1">
      <c r="B284" s="142"/>
      <c r="C284" s="142"/>
      <c r="D284" s="142"/>
      <c r="E284" s="142"/>
      <c r="F284" s="142"/>
      <c r="G284" s="142"/>
    </row>
    <row r="285" spans="2:7" s="145" customFormat="1">
      <c r="B285" s="142"/>
      <c r="C285" s="142"/>
      <c r="D285" s="142"/>
      <c r="E285" s="142"/>
      <c r="F285" s="142"/>
      <c r="G285" s="142"/>
    </row>
    <row r="286" spans="2:7" s="145" customFormat="1">
      <c r="B286" s="142"/>
      <c r="C286" s="142"/>
      <c r="D286" s="142"/>
      <c r="E286" s="142"/>
      <c r="F286" s="142"/>
      <c r="G286" s="142"/>
    </row>
    <row r="287" spans="2:7" s="145" customFormat="1">
      <c r="B287" s="142"/>
      <c r="C287" s="142"/>
      <c r="D287" s="142"/>
      <c r="E287" s="142"/>
      <c r="F287" s="142"/>
      <c r="G287" s="142"/>
    </row>
    <row r="288" spans="2:7" s="145" customFormat="1">
      <c r="B288" s="142"/>
      <c r="C288" s="142"/>
      <c r="D288" s="142"/>
      <c r="E288" s="142"/>
      <c r="F288" s="142"/>
      <c r="G288" s="142"/>
    </row>
    <row r="289" spans="2:7" s="145" customFormat="1">
      <c r="B289" s="142"/>
      <c r="C289" s="142"/>
      <c r="D289" s="142"/>
      <c r="E289" s="142"/>
      <c r="F289" s="142"/>
      <c r="G289" s="142"/>
    </row>
    <row r="290" spans="2:7" s="145" customFormat="1">
      <c r="B290" s="142"/>
      <c r="C290" s="142"/>
      <c r="D290" s="142"/>
      <c r="E290" s="142"/>
      <c r="F290" s="142"/>
      <c r="G290" s="142"/>
    </row>
    <row r="291" spans="2:7" s="145" customFormat="1">
      <c r="B291" s="142"/>
      <c r="C291" s="142"/>
      <c r="D291" s="142"/>
      <c r="E291" s="142"/>
      <c r="F291" s="142"/>
      <c r="G291" s="142"/>
    </row>
    <row r="292" spans="2:7" s="145" customFormat="1">
      <c r="B292" s="142"/>
      <c r="C292" s="142"/>
      <c r="D292" s="142"/>
      <c r="E292" s="142"/>
      <c r="F292" s="142"/>
      <c r="G292" s="142"/>
    </row>
    <row r="293" spans="2:7" s="145" customFormat="1">
      <c r="B293" s="142"/>
      <c r="C293" s="142"/>
      <c r="D293" s="142"/>
      <c r="E293" s="142"/>
      <c r="F293" s="142"/>
      <c r="G293" s="142"/>
    </row>
    <row r="294" spans="2:7" s="145" customFormat="1">
      <c r="B294" s="142"/>
      <c r="C294" s="142"/>
      <c r="D294" s="142"/>
      <c r="E294" s="142"/>
      <c r="F294" s="142"/>
      <c r="G294" s="142"/>
    </row>
    <row r="295" spans="2:7" s="145" customFormat="1">
      <c r="B295" s="142"/>
      <c r="C295" s="142"/>
      <c r="D295" s="142"/>
      <c r="E295" s="142"/>
      <c r="F295" s="142"/>
      <c r="G295" s="142"/>
    </row>
    <row r="296" spans="2:7" s="145" customFormat="1">
      <c r="B296" s="142"/>
      <c r="C296" s="142"/>
      <c r="D296" s="142"/>
      <c r="E296" s="142"/>
      <c r="F296" s="142"/>
      <c r="G296" s="142"/>
    </row>
    <row r="297" spans="2:7" s="145" customFormat="1">
      <c r="B297" s="142"/>
      <c r="C297" s="142"/>
      <c r="D297" s="142"/>
      <c r="E297" s="142"/>
      <c r="F297" s="142"/>
      <c r="G297" s="142"/>
    </row>
    <row r="298" spans="2:7" s="145" customFormat="1">
      <c r="B298" s="142"/>
      <c r="C298" s="142"/>
      <c r="D298" s="142"/>
      <c r="E298" s="142"/>
      <c r="F298" s="142"/>
      <c r="G298" s="142"/>
    </row>
    <row r="299" spans="2:7" s="145" customFormat="1">
      <c r="B299" s="142"/>
      <c r="C299" s="142"/>
      <c r="D299" s="142"/>
      <c r="E299" s="142"/>
      <c r="F299" s="142"/>
      <c r="G299" s="142"/>
    </row>
    <row r="300" spans="2:7" s="145" customFormat="1">
      <c r="B300" s="142"/>
      <c r="C300" s="142"/>
      <c r="D300" s="142"/>
      <c r="E300" s="142"/>
      <c r="F300" s="142"/>
      <c r="G300" s="142"/>
    </row>
    <row r="301" spans="2:7" s="145" customFormat="1">
      <c r="B301" s="142"/>
      <c r="C301" s="142"/>
      <c r="D301" s="142"/>
      <c r="E301" s="142"/>
      <c r="F301" s="142"/>
      <c r="G301" s="142"/>
    </row>
    <row r="302" spans="2:7" s="145" customFormat="1">
      <c r="B302" s="142"/>
      <c r="C302" s="142"/>
      <c r="D302" s="142"/>
      <c r="E302" s="142"/>
      <c r="F302" s="142"/>
      <c r="G302" s="142"/>
    </row>
    <row r="303" spans="2:7" s="145" customFormat="1">
      <c r="B303" s="142"/>
      <c r="C303" s="142"/>
      <c r="D303" s="142"/>
      <c r="E303" s="142"/>
      <c r="F303" s="142"/>
      <c r="G303" s="142"/>
    </row>
    <row r="304" spans="2:7" s="145" customFormat="1">
      <c r="B304" s="142"/>
      <c r="C304" s="142"/>
      <c r="D304" s="142"/>
      <c r="E304" s="142"/>
      <c r="F304" s="142"/>
      <c r="G304" s="142"/>
    </row>
    <row r="305" spans="2:7" s="145" customFormat="1">
      <c r="B305" s="142"/>
      <c r="C305" s="142"/>
      <c r="D305" s="142"/>
      <c r="E305" s="142"/>
      <c r="F305" s="142"/>
      <c r="G305" s="142"/>
    </row>
    <row r="306" spans="2:7" s="145" customFormat="1">
      <c r="B306" s="142"/>
      <c r="C306" s="142"/>
      <c r="D306" s="142"/>
      <c r="E306" s="142"/>
      <c r="F306" s="142"/>
      <c r="G306" s="142"/>
    </row>
    <row r="307" spans="2:7" s="145" customFormat="1">
      <c r="B307" s="142"/>
      <c r="C307" s="142"/>
      <c r="D307" s="142"/>
      <c r="E307" s="142"/>
      <c r="F307" s="142"/>
      <c r="G307" s="142"/>
    </row>
    <row r="308" spans="2:7" s="145" customFormat="1">
      <c r="B308" s="142"/>
      <c r="C308" s="142"/>
      <c r="D308" s="142"/>
      <c r="E308" s="142"/>
      <c r="F308" s="142"/>
      <c r="G308" s="142"/>
    </row>
    <row r="309" spans="2:7" s="145" customFormat="1">
      <c r="B309" s="142"/>
      <c r="C309" s="142"/>
      <c r="D309" s="142"/>
      <c r="E309" s="142"/>
      <c r="F309" s="142"/>
      <c r="G309" s="142"/>
    </row>
    <row r="310" spans="2:7" s="145" customFormat="1">
      <c r="B310" s="142"/>
      <c r="C310" s="142"/>
      <c r="D310" s="142"/>
      <c r="E310" s="142"/>
      <c r="F310" s="142"/>
      <c r="G310" s="142"/>
    </row>
    <row r="311" spans="2:7" s="145" customFormat="1">
      <c r="B311" s="142"/>
      <c r="C311" s="142"/>
      <c r="D311" s="142"/>
      <c r="E311" s="142"/>
      <c r="F311" s="142"/>
      <c r="G311" s="142"/>
    </row>
    <row r="312" spans="2:7" s="145" customFormat="1">
      <c r="B312" s="142"/>
      <c r="C312" s="142"/>
      <c r="D312" s="142"/>
      <c r="E312" s="142"/>
      <c r="F312" s="142"/>
      <c r="G312" s="142"/>
    </row>
    <row r="313" spans="2:7" s="145" customFormat="1">
      <c r="B313" s="142"/>
      <c r="C313" s="142"/>
      <c r="D313" s="142"/>
      <c r="E313" s="142"/>
      <c r="F313" s="142"/>
      <c r="G313" s="142"/>
    </row>
    <row r="314" spans="2:7" s="145" customFormat="1">
      <c r="B314" s="142"/>
      <c r="C314" s="142"/>
      <c r="D314" s="142"/>
      <c r="E314" s="142"/>
      <c r="F314" s="142"/>
      <c r="G314" s="142"/>
    </row>
    <row r="315" spans="2:7" s="145" customFormat="1">
      <c r="B315" s="142"/>
      <c r="C315" s="142"/>
      <c r="D315" s="142"/>
      <c r="E315" s="142"/>
      <c r="F315" s="142"/>
      <c r="G315" s="142"/>
    </row>
    <row r="316" spans="2:7" s="145" customFormat="1">
      <c r="B316" s="142"/>
      <c r="C316" s="142"/>
      <c r="D316" s="142"/>
      <c r="E316" s="142"/>
      <c r="F316" s="142"/>
      <c r="G316" s="142"/>
    </row>
    <row r="317" spans="2:7" s="145" customFormat="1">
      <c r="B317" s="142"/>
      <c r="C317" s="142"/>
      <c r="D317" s="142"/>
      <c r="E317" s="142"/>
      <c r="F317" s="142"/>
      <c r="G317" s="142"/>
    </row>
    <row r="318" spans="2:7" s="145" customFormat="1">
      <c r="B318" s="142"/>
      <c r="C318" s="142"/>
      <c r="D318" s="142"/>
      <c r="E318" s="142"/>
      <c r="F318" s="142"/>
      <c r="G318" s="142"/>
    </row>
    <row r="319" spans="2:7" s="145" customFormat="1">
      <c r="B319" s="142"/>
      <c r="C319" s="142"/>
      <c r="D319" s="142"/>
      <c r="E319" s="142"/>
      <c r="F319" s="142"/>
      <c r="G319" s="142"/>
    </row>
    <row r="320" spans="2:7" s="145" customFormat="1">
      <c r="B320" s="142"/>
      <c r="C320" s="142"/>
      <c r="D320" s="142"/>
      <c r="E320" s="142"/>
      <c r="F320" s="142"/>
      <c r="G320" s="142"/>
    </row>
    <row r="321" spans="2:7" s="145" customFormat="1">
      <c r="B321" s="142"/>
      <c r="C321" s="142"/>
      <c r="D321" s="142"/>
      <c r="E321" s="142"/>
      <c r="F321" s="142"/>
      <c r="G321" s="142"/>
    </row>
    <row r="322" spans="2:7" s="145" customFormat="1">
      <c r="B322" s="142"/>
      <c r="C322" s="142"/>
      <c r="D322" s="142"/>
      <c r="E322" s="142"/>
      <c r="F322" s="142"/>
      <c r="G322" s="142"/>
    </row>
    <row r="323" spans="2:7" s="145" customFormat="1">
      <c r="B323" s="142"/>
      <c r="C323" s="142"/>
      <c r="D323" s="142"/>
      <c r="E323" s="142"/>
      <c r="F323" s="142"/>
      <c r="G323" s="142"/>
    </row>
    <row r="324" spans="2:7" s="145" customFormat="1">
      <c r="B324" s="142"/>
      <c r="C324" s="142"/>
      <c r="D324" s="142"/>
      <c r="E324" s="142"/>
      <c r="F324" s="142"/>
      <c r="G324" s="142"/>
    </row>
    <row r="325" spans="2:7" s="145" customFormat="1">
      <c r="B325" s="142"/>
      <c r="C325" s="142"/>
      <c r="D325" s="142"/>
      <c r="E325" s="142"/>
      <c r="F325" s="142"/>
      <c r="G325" s="142"/>
    </row>
    <row r="326" spans="2:7" s="145" customFormat="1">
      <c r="B326" s="142"/>
      <c r="C326" s="142"/>
      <c r="D326" s="142"/>
      <c r="E326" s="142"/>
      <c r="F326" s="142"/>
      <c r="G326" s="142"/>
    </row>
    <row r="327" spans="2:7" s="145" customFormat="1">
      <c r="B327" s="142"/>
      <c r="C327" s="142"/>
      <c r="D327" s="142"/>
      <c r="E327" s="142"/>
      <c r="F327" s="142"/>
      <c r="G327" s="142"/>
    </row>
    <row r="328" spans="2:7" s="145" customFormat="1">
      <c r="B328" s="142"/>
      <c r="C328" s="142"/>
      <c r="D328" s="142"/>
      <c r="E328" s="142"/>
      <c r="F328" s="142"/>
      <c r="G328" s="142"/>
    </row>
    <row r="329" spans="2:7" s="145" customFormat="1">
      <c r="B329" s="142"/>
      <c r="C329" s="142"/>
      <c r="D329" s="142"/>
      <c r="E329" s="142"/>
      <c r="F329" s="142"/>
      <c r="G329" s="142"/>
    </row>
    <row r="330" spans="2:7" s="145" customFormat="1">
      <c r="B330" s="142"/>
      <c r="C330" s="142"/>
      <c r="D330" s="142"/>
      <c r="E330" s="142"/>
      <c r="F330" s="142"/>
      <c r="G330" s="142"/>
    </row>
    <row r="331" spans="2:7" s="145" customFormat="1">
      <c r="B331" s="142"/>
      <c r="C331" s="142"/>
      <c r="D331" s="142"/>
      <c r="E331" s="142"/>
      <c r="F331" s="142"/>
      <c r="G331" s="142"/>
    </row>
    <row r="332" spans="2:7" s="145" customFormat="1">
      <c r="B332" s="142"/>
      <c r="C332" s="142"/>
      <c r="D332" s="142"/>
      <c r="E332" s="142"/>
      <c r="F332" s="142"/>
      <c r="G332" s="142"/>
    </row>
    <row r="333" spans="2:7" s="145" customFormat="1">
      <c r="B333" s="142"/>
      <c r="C333" s="142"/>
      <c r="D333" s="142"/>
      <c r="E333" s="142"/>
      <c r="F333" s="142"/>
      <c r="G333" s="142"/>
    </row>
    <row r="334" spans="2:7" s="145" customFormat="1">
      <c r="B334" s="142"/>
      <c r="C334" s="142"/>
      <c r="D334" s="142"/>
      <c r="E334" s="142"/>
      <c r="F334" s="142"/>
      <c r="G334" s="142"/>
    </row>
    <row r="335" spans="2:7" s="145" customFormat="1">
      <c r="B335" s="142"/>
      <c r="C335" s="142"/>
      <c r="D335" s="142"/>
      <c r="E335" s="142"/>
      <c r="F335" s="142"/>
      <c r="G335" s="142"/>
    </row>
    <row r="336" spans="2:7" s="145" customFormat="1">
      <c r="B336" s="142"/>
      <c r="C336" s="142"/>
      <c r="D336" s="142"/>
      <c r="E336" s="142"/>
      <c r="F336" s="142"/>
      <c r="G336" s="142"/>
    </row>
    <row r="337" spans="2:7" s="145" customFormat="1">
      <c r="B337" s="142"/>
      <c r="C337" s="142"/>
      <c r="D337" s="142"/>
      <c r="E337" s="142"/>
      <c r="F337" s="142"/>
      <c r="G337" s="142"/>
    </row>
    <row r="338" spans="2:7" s="145" customFormat="1">
      <c r="B338" s="142"/>
      <c r="C338" s="142"/>
      <c r="D338" s="142"/>
      <c r="E338" s="142"/>
      <c r="F338" s="142"/>
      <c r="G338" s="142"/>
    </row>
    <row r="339" spans="2:7" s="145" customFormat="1">
      <c r="B339" s="142"/>
      <c r="C339" s="142"/>
      <c r="D339" s="142"/>
      <c r="E339" s="142"/>
      <c r="F339" s="142"/>
      <c r="G339" s="142"/>
    </row>
    <row r="340" spans="2:7" s="145" customFormat="1">
      <c r="B340" s="142"/>
      <c r="C340" s="142"/>
      <c r="D340" s="142"/>
      <c r="E340" s="142"/>
      <c r="F340" s="142"/>
      <c r="G340" s="142"/>
    </row>
    <row r="341" spans="2:7" s="145" customFormat="1">
      <c r="B341" s="142"/>
      <c r="C341" s="142"/>
      <c r="D341" s="142"/>
      <c r="E341" s="142"/>
      <c r="F341" s="142"/>
      <c r="G341" s="142"/>
    </row>
    <row r="342" spans="2:7" s="145" customFormat="1">
      <c r="B342" s="142"/>
      <c r="C342" s="142"/>
      <c r="D342" s="142"/>
      <c r="E342" s="142"/>
      <c r="F342" s="142"/>
      <c r="G342" s="142"/>
    </row>
    <row r="343" spans="2:7" s="145" customFormat="1">
      <c r="B343" s="142"/>
      <c r="C343" s="142"/>
      <c r="D343" s="142"/>
      <c r="E343" s="142"/>
      <c r="F343" s="142"/>
      <c r="G343" s="142"/>
    </row>
    <row r="344" spans="2:7" s="145" customFormat="1">
      <c r="B344" s="142"/>
      <c r="C344" s="142"/>
      <c r="D344" s="142"/>
      <c r="E344" s="142"/>
      <c r="F344" s="142"/>
      <c r="G344" s="142"/>
    </row>
    <row r="345" spans="2:7" s="145" customFormat="1">
      <c r="B345" s="142"/>
      <c r="C345" s="142"/>
      <c r="D345" s="142"/>
      <c r="E345" s="142"/>
      <c r="F345" s="142"/>
      <c r="G345" s="142"/>
    </row>
    <row r="346" spans="2:7" s="145" customFormat="1">
      <c r="B346" s="142"/>
      <c r="C346" s="142"/>
      <c r="D346" s="142"/>
      <c r="E346" s="142"/>
      <c r="F346" s="142"/>
      <c r="G346" s="142"/>
    </row>
    <row r="347" spans="2:7" s="145" customFormat="1">
      <c r="B347" s="142"/>
      <c r="C347" s="142"/>
      <c r="D347" s="142"/>
      <c r="E347" s="142"/>
      <c r="F347" s="142"/>
      <c r="G347" s="142"/>
    </row>
    <row r="348" spans="2:7" s="145" customFormat="1">
      <c r="B348" s="142"/>
      <c r="C348" s="142"/>
      <c r="D348" s="142"/>
      <c r="E348" s="142"/>
      <c r="F348" s="142"/>
      <c r="G348" s="142"/>
    </row>
    <row r="349" spans="2:7" s="145" customFormat="1">
      <c r="B349" s="142"/>
      <c r="C349" s="142"/>
      <c r="D349" s="142"/>
      <c r="E349" s="142"/>
      <c r="F349" s="142"/>
      <c r="G349" s="142"/>
    </row>
    <row r="350" spans="2:7" s="145" customFormat="1">
      <c r="B350" s="142"/>
      <c r="C350" s="142"/>
      <c r="D350" s="142"/>
      <c r="E350" s="142"/>
      <c r="F350" s="142"/>
      <c r="G350" s="142"/>
    </row>
    <row r="351" spans="2:7" s="145" customFormat="1">
      <c r="B351" s="142"/>
      <c r="C351" s="142"/>
      <c r="D351" s="142"/>
      <c r="E351" s="142"/>
      <c r="F351" s="142"/>
      <c r="G351" s="142"/>
    </row>
    <row r="352" spans="2:7" s="145" customFormat="1">
      <c r="B352" s="142"/>
      <c r="C352" s="142"/>
      <c r="D352" s="142"/>
      <c r="E352" s="142"/>
      <c r="F352" s="142"/>
      <c r="G352" s="142"/>
    </row>
    <row r="353" spans="2:7" s="145" customFormat="1">
      <c r="B353" s="142"/>
      <c r="C353" s="142"/>
      <c r="D353" s="142"/>
      <c r="E353" s="142"/>
      <c r="F353" s="142"/>
      <c r="G353" s="142"/>
    </row>
    <row r="354" spans="2:7" s="145" customFormat="1">
      <c r="B354" s="142"/>
      <c r="C354" s="142"/>
      <c r="D354" s="142"/>
      <c r="E354" s="142"/>
      <c r="F354" s="142"/>
      <c r="G354" s="142"/>
    </row>
    <row r="355" spans="2:7" s="145" customFormat="1">
      <c r="B355" s="142"/>
      <c r="C355" s="142"/>
      <c r="D355" s="142"/>
      <c r="E355" s="142"/>
      <c r="F355" s="142"/>
      <c r="G355" s="142"/>
    </row>
    <row r="356" spans="2:7" s="145" customFormat="1">
      <c r="B356" s="142"/>
      <c r="C356" s="142"/>
      <c r="D356" s="142"/>
      <c r="E356" s="142"/>
      <c r="F356" s="142"/>
      <c r="G356" s="142"/>
    </row>
    <row r="357" spans="2:7" s="145" customFormat="1">
      <c r="B357" s="142"/>
      <c r="C357" s="142"/>
      <c r="D357" s="142"/>
      <c r="E357" s="142"/>
      <c r="F357" s="142"/>
      <c r="G357" s="142"/>
    </row>
    <row r="358" spans="2:7" s="145" customFormat="1">
      <c r="B358" s="142"/>
      <c r="C358" s="142"/>
      <c r="D358" s="142"/>
      <c r="E358" s="142"/>
      <c r="F358" s="142"/>
      <c r="G358" s="142"/>
    </row>
    <row r="359" spans="2:7" s="145" customFormat="1">
      <c r="B359" s="142"/>
      <c r="C359" s="142"/>
      <c r="D359" s="142"/>
      <c r="E359" s="142"/>
      <c r="F359" s="142"/>
      <c r="G359" s="142"/>
    </row>
    <row r="360" spans="2:7" s="145" customFormat="1">
      <c r="B360" s="142"/>
      <c r="C360" s="142"/>
      <c r="D360" s="142"/>
      <c r="E360" s="142"/>
      <c r="F360" s="142"/>
      <c r="G360" s="142"/>
    </row>
    <row r="361" spans="2:7" s="145" customFormat="1">
      <c r="B361" s="142"/>
      <c r="C361" s="142"/>
      <c r="D361" s="142"/>
      <c r="E361" s="142"/>
      <c r="F361" s="142"/>
      <c r="G361" s="142"/>
    </row>
    <row r="362" spans="2:7" s="145" customFormat="1">
      <c r="B362" s="142"/>
      <c r="C362" s="142"/>
      <c r="D362" s="142"/>
      <c r="E362" s="142"/>
      <c r="F362" s="142"/>
      <c r="G362" s="142"/>
    </row>
    <row r="363" spans="2:7" s="145" customFormat="1">
      <c r="B363" s="142"/>
      <c r="C363" s="142"/>
      <c r="D363" s="142"/>
      <c r="E363" s="142"/>
      <c r="F363" s="142"/>
      <c r="G363" s="142"/>
    </row>
    <row r="364" spans="2:7" s="145" customFormat="1">
      <c r="B364" s="142"/>
      <c r="C364" s="142"/>
      <c r="D364" s="142"/>
      <c r="E364" s="142"/>
      <c r="F364" s="142"/>
      <c r="G364" s="142"/>
    </row>
    <row r="365" spans="2:7" s="145" customFormat="1">
      <c r="B365" s="142"/>
      <c r="C365" s="142"/>
      <c r="D365" s="142"/>
      <c r="E365" s="142"/>
      <c r="F365" s="142"/>
      <c r="G365" s="142"/>
    </row>
    <row r="366" spans="2:7" s="145" customFormat="1">
      <c r="B366" s="142"/>
      <c r="C366" s="142"/>
      <c r="D366" s="142"/>
      <c r="E366" s="142"/>
      <c r="F366" s="142"/>
      <c r="G366" s="142"/>
    </row>
    <row r="367" spans="2:7" s="145" customFormat="1">
      <c r="B367" s="142"/>
      <c r="C367" s="142"/>
      <c r="D367" s="142"/>
      <c r="E367" s="142"/>
      <c r="F367" s="142"/>
      <c r="G367" s="142"/>
    </row>
    <row r="368" spans="2:7" s="145" customFormat="1">
      <c r="B368" s="142"/>
      <c r="C368" s="142"/>
      <c r="D368" s="142"/>
      <c r="E368" s="142"/>
      <c r="F368" s="142"/>
      <c r="G368" s="142"/>
    </row>
    <row r="369" spans="2:7" s="145" customFormat="1">
      <c r="B369" s="142"/>
      <c r="C369" s="142"/>
      <c r="D369" s="142"/>
      <c r="E369" s="142"/>
      <c r="F369" s="142"/>
      <c r="G369" s="142"/>
    </row>
    <row r="370" spans="2:7" s="145" customFormat="1">
      <c r="B370" s="142"/>
      <c r="C370" s="142"/>
      <c r="D370" s="142"/>
      <c r="E370" s="142"/>
      <c r="F370" s="142"/>
      <c r="G370" s="142"/>
    </row>
    <row r="371" spans="2:7" s="145" customFormat="1">
      <c r="B371" s="142"/>
      <c r="C371" s="142"/>
      <c r="D371" s="142"/>
      <c r="E371" s="142"/>
      <c r="F371" s="142"/>
      <c r="G371" s="142"/>
    </row>
    <row r="372" spans="2:7" s="145" customFormat="1">
      <c r="B372" s="142"/>
      <c r="C372" s="142"/>
      <c r="D372" s="142"/>
      <c r="E372" s="142"/>
      <c r="F372" s="142"/>
      <c r="G372" s="142"/>
    </row>
    <row r="373" spans="2:7" s="145" customFormat="1">
      <c r="B373" s="142"/>
      <c r="C373" s="142"/>
      <c r="D373" s="142"/>
      <c r="E373" s="142"/>
      <c r="F373" s="142"/>
      <c r="G373" s="142"/>
    </row>
    <row r="374" spans="2:7" s="145" customFormat="1">
      <c r="B374" s="142"/>
      <c r="C374" s="142"/>
      <c r="D374" s="142"/>
      <c r="E374" s="142"/>
      <c r="F374" s="142"/>
      <c r="G374" s="142"/>
    </row>
    <row r="375" spans="2:7" s="145" customFormat="1">
      <c r="B375" s="142"/>
      <c r="C375" s="142"/>
      <c r="D375" s="142"/>
      <c r="E375" s="142"/>
      <c r="F375" s="142"/>
      <c r="G375" s="142"/>
    </row>
    <row r="376" spans="2:7" s="145" customFormat="1">
      <c r="B376" s="142"/>
      <c r="C376" s="142"/>
      <c r="D376" s="142"/>
      <c r="E376" s="142"/>
      <c r="F376" s="142"/>
      <c r="G376" s="142"/>
    </row>
    <row r="377" spans="2:7" s="145" customFormat="1">
      <c r="B377" s="142"/>
      <c r="C377" s="142"/>
      <c r="D377" s="142"/>
      <c r="E377" s="142"/>
      <c r="F377" s="142"/>
      <c r="G377" s="142"/>
    </row>
    <row r="378" spans="2:7" s="145" customFormat="1">
      <c r="B378" s="142"/>
      <c r="C378" s="142"/>
      <c r="D378" s="142"/>
      <c r="E378" s="142"/>
      <c r="F378" s="142"/>
      <c r="G378" s="142"/>
    </row>
    <row r="379" spans="2:7" s="145" customFormat="1">
      <c r="B379" s="142"/>
      <c r="C379" s="142"/>
      <c r="D379" s="142"/>
      <c r="E379" s="142"/>
      <c r="F379" s="142"/>
      <c r="G379" s="142"/>
    </row>
    <row r="380" spans="2:7" s="145" customFormat="1">
      <c r="B380" s="142"/>
      <c r="C380" s="142"/>
      <c r="D380" s="142"/>
      <c r="E380" s="142"/>
      <c r="F380" s="142"/>
      <c r="G380" s="142"/>
    </row>
    <row r="381" spans="2:7" s="145" customFormat="1">
      <c r="B381" s="142"/>
      <c r="C381" s="142"/>
      <c r="D381" s="142"/>
      <c r="E381" s="142"/>
      <c r="F381" s="142"/>
      <c r="G381" s="142"/>
    </row>
    <row r="382" spans="2:7" s="145" customFormat="1">
      <c r="B382" s="142"/>
      <c r="C382" s="142"/>
      <c r="D382" s="142"/>
      <c r="E382" s="142"/>
      <c r="F382" s="142"/>
      <c r="G382" s="142"/>
    </row>
    <row r="383" spans="2:7" s="145" customFormat="1">
      <c r="B383" s="142"/>
      <c r="C383" s="142"/>
      <c r="D383" s="142"/>
      <c r="E383" s="142"/>
      <c r="F383" s="142"/>
      <c r="G383" s="142"/>
    </row>
    <row r="384" spans="2:7" s="145" customFormat="1">
      <c r="B384" s="142"/>
      <c r="C384" s="142"/>
      <c r="D384" s="142"/>
      <c r="E384" s="142"/>
      <c r="F384" s="142"/>
      <c r="G384" s="142"/>
    </row>
    <row r="385" spans="2:7" s="145" customFormat="1">
      <c r="B385" s="142"/>
      <c r="C385" s="142"/>
      <c r="D385" s="142"/>
      <c r="E385" s="142"/>
      <c r="F385" s="142"/>
      <c r="G385" s="142"/>
    </row>
    <row r="386" spans="2:7" s="145" customFormat="1">
      <c r="B386" s="142"/>
      <c r="C386" s="142"/>
      <c r="D386" s="142"/>
      <c r="E386" s="142"/>
      <c r="F386" s="142"/>
      <c r="G386" s="142"/>
    </row>
    <row r="387" spans="2:7" s="145" customFormat="1">
      <c r="B387" s="142"/>
      <c r="C387" s="142"/>
      <c r="D387" s="142"/>
      <c r="E387" s="142"/>
      <c r="F387" s="142"/>
      <c r="G387" s="142"/>
    </row>
    <row r="388" spans="2:7" s="145" customFormat="1">
      <c r="B388" s="142"/>
      <c r="C388" s="142"/>
      <c r="D388" s="142"/>
      <c r="E388" s="142"/>
      <c r="F388" s="142"/>
      <c r="G388" s="142"/>
    </row>
    <row r="389" spans="2:7" s="145" customFormat="1">
      <c r="B389" s="142"/>
      <c r="C389" s="142"/>
      <c r="D389" s="142"/>
      <c r="E389" s="142"/>
      <c r="F389" s="142"/>
      <c r="G389" s="142"/>
    </row>
    <row r="390" spans="2:7" s="145" customFormat="1">
      <c r="B390" s="142"/>
      <c r="C390" s="142"/>
      <c r="D390" s="142"/>
      <c r="E390" s="142"/>
      <c r="F390" s="142"/>
      <c r="G390" s="142"/>
    </row>
    <row r="391" spans="2:7" s="145" customFormat="1">
      <c r="B391" s="142"/>
      <c r="C391" s="142"/>
      <c r="D391" s="142"/>
      <c r="E391" s="142"/>
      <c r="F391" s="142"/>
      <c r="G391" s="142"/>
    </row>
    <row r="392" spans="2:7" s="145" customFormat="1">
      <c r="B392" s="142"/>
      <c r="C392" s="142"/>
      <c r="D392" s="142"/>
      <c r="E392" s="142"/>
      <c r="F392" s="142"/>
      <c r="G392" s="142"/>
    </row>
    <row r="393" spans="2:7" s="145" customFormat="1">
      <c r="B393" s="142"/>
      <c r="C393" s="142"/>
      <c r="D393" s="142"/>
      <c r="E393" s="142"/>
      <c r="F393" s="142"/>
      <c r="G393" s="142"/>
    </row>
    <row r="394" spans="2:7" s="145" customFormat="1">
      <c r="B394" s="142"/>
      <c r="C394" s="142"/>
      <c r="D394" s="142"/>
      <c r="E394" s="142"/>
      <c r="F394" s="142"/>
      <c r="G394" s="142"/>
    </row>
    <row r="395" spans="2:7" s="145" customFormat="1">
      <c r="B395" s="142"/>
      <c r="C395" s="142"/>
      <c r="D395" s="142"/>
      <c r="E395" s="142"/>
      <c r="F395" s="142"/>
      <c r="G395" s="142"/>
    </row>
    <row r="396" spans="2:7" s="145" customFormat="1">
      <c r="B396" s="142"/>
      <c r="C396" s="142"/>
      <c r="D396" s="142"/>
      <c r="E396" s="142"/>
      <c r="F396" s="142"/>
      <c r="G396" s="142"/>
    </row>
    <row r="397" spans="2:7" s="145" customFormat="1">
      <c r="B397" s="142"/>
      <c r="C397" s="142"/>
      <c r="D397" s="142"/>
      <c r="E397" s="142"/>
      <c r="F397" s="142"/>
      <c r="G397" s="142"/>
    </row>
    <row r="398" spans="2:7" s="145" customFormat="1">
      <c r="B398" s="142"/>
      <c r="C398" s="142"/>
      <c r="D398" s="142"/>
      <c r="E398" s="142"/>
      <c r="F398" s="142"/>
      <c r="G398" s="142"/>
    </row>
    <row r="399" spans="2:7" s="145" customFormat="1">
      <c r="B399" s="142"/>
      <c r="C399" s="142"/>
      <c r="D399" s="142"/>
      <c r="E399" s="142"/>
      <c r="F399" s="142"/>
      <c r="G399" s="142"/>
    </row>
    <row r="400" spans="2:7" s="145" customFormat="1">
      <c r="B400" s="142"/>
      <c r="C400" s="142"/>
      <c r="D400" s="142"/>
      <c r="E400" s="142"/>
      <c r="F400" s="142"/>
      <c r="G400" s="142"/>
    </row>
    <row r="401" spans="2:7" s="145" customFormat="1">
      <c r="B401" s="142"/>
      <c r="C401" s="142"/>
      <c r="D401" s="142"/>
      <c r="E401" s="142"/>
      <c r="F401" s="142"/>
      <c r="G401" s="142"/>
    </row>
    <row r="402" spans="2:7" s="145" customFormat="1">
      <c r="B402" s="142"/>
      <c r="C402" s="142"/>
      <c r="D402" s="142"/>
      <c r="E402" s="142"/>
      <c r="F402" s="142"/>
      <c r="G402" s="142"/>
    </row>
    <row r="403" spans="2:7" s="145" customFormat="1">
      <c r="B403" s="142"/>
      <c r="C403" s="142"/>
      <c r="D403" s="142"/>
      <c r="E403" s="142"/>
      <c r="F403" s="142"/>
      <c r="G403" s="142"/>
    </row>
    <row r="404" spans="2:7" s="145" customFormat="1">
      <c r="B404" s="142"/>
      <c r="C404" s="142"/>
      <c r="D404" s="142"/>
      <c r="E404" s="142"/>
      <c r="F404" s="142"/>
      <c r="G404" s="142"/>
    </row>
    <row r="405" spans="2:7" s="145" customFormat="1">
      <c r="B405" s="142"/>
      <c r="C405" s="142"/>
      <c r="D405" s="142"/>
      <c r="E405" s="142"/>
      <c r="F405" s="142"/>
      <c r="G405" s="142"/>
    </row>
    <row r="406" spans="2:7" s="145" customFormat="1">
      <c r="B406" s="142"/>
      <c r="C406" s="142"/>
      <c r="D406" s="142"/>
      <c r="E406" s="142"/>
      <c r="F406" s="142"/>
      <c r="G406" s="142"/>
    </row>
    <row r="407" spans="2:7" s="145" customFormat="1">
      <c r="B407" s="142"/>
      <c r="C407" s="142"/>
      <c r="D407" s="142"/>
      <c r="E407" s="142"/>
      <c r="F407" s="142"/>
      <c r="G407" s="142"/>
    </row>
    <row r="408" spans="2:7" s="145" customFormat="1">
      <c r="B408" s="142"/>
      <c r="C408" s="142"/>
      <c r="D408" s="142"/>
      <c r="E408" s="142"/>
      <c r="F408" s="142"/>
      <c r="G408" s="142"/>
    </row>
    <row r="409" spans="2:7" s="145" customFormat="1">
      <c r="B409" s="142"/>
      <c r="C409" s="142"/>
      <c r="D409" s="142"/>
      <c r="E409" s="142"/>
      <c r="F409" s="142"/>
      <c r="G409" s="142"/>
    </row>
    <row r="410" spans="2:7" s="145" customFormat="1">
      <c r="B410" s="142"/>
      <c r="C410" s="142"/>
      <c r="D410" s="142"/>
      <c r="E410" s="142"/>
      <c r="F410" s="142"/>
      <c r="G410" s="142"/>
    </row>
    <row r="411" spans="2:7" s="145" customFormat="1">
      <c r="B411" s="142"/>
      <c r="C411" s="142"/>
      <c r="D411" s="142"/>
      <c r="E411" s="142"/>
      <c r="F411" s="142"/>
      <c r="G411" s="142"/>
    </row>
    <row r="412" spans="2:7" s="145" customFormat="1">
      <c r="B412" s="142"/>
      <c r="C412" s="142"/>
      <c r="D412" s="142"/>
      <c r="E412" s="142"/>
      <c r="F412" s="142"/>
      <c r="G412" s="142"/>
    </row>
    <row r="413" spans="2:7" s="145" customFormat="1">
      <c r="B413" s="142"/>
      <c r="C413" s="142"/>
      <c r="D413" s="142"/>
      <c r="E413" s="142"/>
      <c r="F413" s="142"/>
      <c r="G413" s="142"/>
    </row>
    <row r="414" spans="2:7" s="145" customFormat="1">
      <c r="B414" s="142"/>
      <c r="C414" s="142"/>
      <c r="D414" s="142"/>
      <c r="E414" s="142"/>
      <c r="F414" s="142"/>
      <c r="G414" s="142"/>
    </row>
    <row r="415" spans="2:7" s="145" customFormat="1">
      <c r="B415" s="142"/>
      <c r="C415" s="142"/>
      <c r="D415" s="142"/>
      <c r="E415" s="142"/>
      <c r="F415" s="142"/>
      <c r="G415" s="142"/>
    </row>
    <row r="416" spans="2:7" s="145" customFormat="1">
      <c r="B416" s="142"/>
      <c r="C416" s="142"/>
      <c r="D416" s="142"/>
      <c r="E416" s="142"/>
      <c r="F416" s="142"/>
      <c r="G416" s="142"/>
    </row>
    <row r="417" spans="2:7" s="145" customFormat="1">
      <c r="B417" s="142"/>
      <c r="C417" s="142"/>
      <c r="D417" s="142"/>
      <c r="E417" s="142"/>
      <c r="F417" s="142"/>
      <c r="G417" s="142"/>
    </row>
    <row r="418" spans="2:7" s="145" customFormat="1">
      <c r="B418" s="142"/>
      <c r="C418" s="142"/>
      <c r="D418" s="142"/>
      <c r="E418" s="142"/>
      <c r="F418" s="142"/>
      <c r="G418" s="142"/>
    </row>
    <row r="419" spans="2:7" s="145" customFormat="1">
      <c r="B419" s="142"/>
      <c r="C419" s="142"/>
      <c r="D419" s="142"/>
      <c r="E419" s="142"/>
      <c r="F419" s="142"/>
      <c r="G419" s="142"/>
    </row>
    <row r="420" spans="2:7" s="145" customFormat="1">
      <c r="B420" s="142"/>
      <c r="C420" s="142"/>
      <c r="D420" s="142"/>
      <c r="E420" s="142"/>
      <c r="F420" s="142"/>
      <c r="G420" s="142"/>
    </row>
    <row r="421" spans="2:7" s="145" customFormat="1">
      <c r="B421" s="142"/>
      <c r="C421" s="142"/>
      <c r="D421" s="142"/>
      <c r="E421" s="142"/>
      <c r="F421" s="142"/>
      <c r="G421" s="142"/>
    </row>
    <row r="422" spans="2:7" s="145" customFormat="1">
      <c r="B422" s="142"/>
      <c r="C422" s="142"/>
      <c r="D422" s="142"/>
      <c r="E422" s="142"/>
      <c r="F422" s="142"/>
      <c r="G422" s="142"/>
    </row>
    <row r="423" spans="2:7" s="145" customFormat="1">
      <c r="B423" s="142"/>
      <c r="C423" s="142"/>
      <c r="D423" s="142"/>
      <c r="E423" s="142"/>
      <c r="F423" s="142"/>
      <c r="G423" s="142"/>
    </row>
    <row r="424" spans="2:7" s="145" customFormat="1">
      <c r="B424" s="142"/>
      <c r="C424" s="142"/>
      <c r="D424" s="142"/>
      <c r="E424" s="142"/>
      <c r="F424" s="142"/>
      <c r="G424" s="142"/>
    </row>
    <row r="425" spans="2:7" s="145" customFormat="1">
      <c r="B425" s="142"/>
      <c r="C425" s="142"/>
      <c r="D425" s="142"/>
      <c r="E425" s="142"/>
      <c r="F425" s="142"/>
      <c r="G425" s="142"/>
    </row>
    <row r="426" spans="2:7" s="145" customFormat="1">
      <c r="B426" s="142"/>
      <c r="C426" s="142"/>
      <c r="D426" s="142"/>
      <c r="E426" s="142"/>
      <c r="F426" s="142"/>
      <c r="G426" s="142"/>
    </row>
    <row r="427" spans="2:7" s="145" customFormat="1">
      <c r="B427" s="142"/>
      <c r="C427" s="142"/>
      <c r="D427" s="142"/>
      <c r="E427" s="142"/>
      <c r="F427" s="142"/>
      <c r="G427" s="142"/>
    </row>
    <row r="428" spans="2:7" s="145" customFormat="1">
      <c r="B428" s="142"/>
      <c r="C428" s="142"/>
      <c r="D428" s="142"/>
      <c r="E428" s="142"/>
      <c r="F428" s="142"/>
      <c r="G428" s="142"/>
    </row>
    <row r="429" spans="2:7" s="145" customFormat="1">
      <c r="B429" s="142"/>
      <c r="C429" s="142"/>
      <c r="D429" s="142"/>
      <c r="E429" s="142"/>
      <c r="F429" s="142"/>
      <c r="G429" s="142"/>
    </row>
    <row r="430" spans="2:7" s="145" customFormat="1">
      <c r="B430" s="142"/>
      <c r="C430" s="142"/>
      <c r="D430" s="142"/>
      <c r="E430" s="142"/>
      <c r="F430" s="142"/>
      <c r="G430" s="142"/>
    </row>
    <row r="431" spans="2:7" s="145" customFormat="1">
      <c r="B431" s="142"/>
      <c r="C431" s="142"/>
      <c r="D431" s="142"/>
      <c r="E431" s="142"/>
      <c r="F431" s="142"/>
      <c r="G431" s="142"/>
    </row>
    <row r="432" spans="2:7" s="145" customFormat="1">
      <c r="B432" s="142"/>
      <c r="C432" s="142"/>
      <c r="D432" s="142"/>
      <c r="E432" s="142"/>
      <c r="F432" s="142"/>
      <c r="G432" s="142"/>
    </row>
    <row r="433" spans="2:7" s="145" customFormat="1">
      <c r="B433" s="142"/>
      <c r="C433" s="142"/>
      <c r="D433" s="142"/>
      <c r="E433" s="142"/>
      <c r="F433" s="142"/>
      <c r="G433" s="142"/>
    </row>
  </sheetData>
  <pageMargins left="0.7" right="0.7" top="0.75" bottom="0.75" header="0.3" footer="0.3"/>
  <pageSetup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I439"/>
  <sheetViews>
    <sheetView showGridLines="0" view="pageBreakPreview" zoomScale="80" zoomScaleNormal="80" zoomScaleSheetLayoutView="80" workbookViewId="0">
      <pane xSplit="1" ySplit="3" topLeftCell="Z4" activePane="bottomRight" state="frozen"/>
      <selection activeCell="J7" sqref="J7"/>
      <selection pane="topRight" activeCell="J7" sqref="J7"/>
      <selection pane="bottomLeft" activeCell="J7" sqref="J7"/>
      <selection pane="bottomRight"/>
    </sheetView>
  </sheetViews>
  <sheetFormatPr defaultColWidth="8.81640625" defaultRowHeight="13" outlineLevelRow="1"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16384" width="8.81640625" style="122"/>
  </cols>
  <sheetData>
    <row r="1" spans="1:35" s="207" customFormat="1">
      <c r="A1" s="197" t="s">
        <v>0</v>
      </c>
      <c r="B1" s="197"/>
      <c r="C1" s="197"/>
      <c r="D1" s="197"/>
      <c r="E1" s="197"/>
      <c r="F1" s="197"/>
    </row>
    <row r="2" spans="1:35" s="207" customFormat="1" ht="13.5" thickBot="1">
      <c r="A2" s="199" t="s">
        <v>274</v>
      </c>
      <c r="B2" s="200"/>
      <c r="C2" s="200"/>
      <c r="D2" s="200"/>
      <c r="E2" s="200"/>
      <c r="F2" s="199"/>
      <c r="G2" s="199"/>
      <c r="H2" s="199"/>
      <c r="I2" s="199"/>
      <c r="J2" s="199"/>
      <c r="K2" s="199"/>
      <c r="L2" s="199"/>
      <c r="M2" s="199"/>
      <c r="N2" s="199"/>
      <c r="O2" s="199"/>
      <c r="P2" s="199"/>
      <c r="Q2" s="199"/>
      <c r="R2" s="199"/>
      <c r="S2" s="199"/>
    </row>
    <row r="3" spans="1:35" s="207" customFormat="1" ht="27" thickTop="1" thickBot="1">
      <c r="A3" s="209"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
        <v>448</v>
      </c>
      <c r="U3" s="203" t="s">
        <v>459</v>
      </c>
      <c r="V3" s="203" t="s">
        <v>449</v>
      </c>
      <c r="W3" s="203" t="s">
        <v>478</v>
      </c>
      <c r="X3" s="203" t="s">
        <v>492</v>
      </c>
      <c r="Y3" s="203" t="s">
        <v>495</v>
      </c>
      <c r="Z3" s="203" t="s">
        <v>517</v>
      </c>
      <c r="AA3" s="203" t="s">
        <v>522</v>
      </c>
      <c r="AB3" s="203" t="s">
        <v>562</v>
      </c>
      <c r="AC3" s="203" t="str">
        <f>'3 BS Q'!Y3</f>
        <v>30 Sep 2024</v>
      </c>
      <c r="AD3" s="203" t="str">
        <f>'3 BS Q'!Z3</f>
        <v>31 Dec 2024</v>
      </c>
      <c r="AE3" s="203" t="str">
        <f>'3 BS Q'!AA3</f>
        <v>31 Mar 2025</v>
      </c>
      <c r="AF3" s="203" t="str">
        <f>'3 BS Q'!AB3</f>
        <v>30 Jun 2025</v>
      </c>
      <c r="AG3" s="203" t="str">
        <f>'3 BS Q'!AC3</f>
        <v>30 Sep 2025</v>
      </c>
      <c r="AH3" s="203" t="str">
        <f>'3 BS Q'!AD3</f>
        <v>31 Dec 2025</v>
      </c>
      <c r="AI3" s="203" t="str">
        <f>'3 BS Q'!AE3</f>
        <v>31 Mar 2026</v>
      </c>
    </row>
    <row r="4" spans="1:35"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c r="AF4" s="167" t="s">
        <v>290</v>
      </c>
      <c r="AG4" s="167">
        <v>1800</v>
      </c>
      <c r="AH4" s="167">
        <v>920</v>
      </c>
      <c r="AI4" s="167">
        <v>1170</v>
      </c>
    </row>
    <row r="5" spans="1:35" s="145" customFormat="1" hidden="1" outlineLevel="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c r="AF5" s="167"/>
      <c r="AG5" s="167"/>
      <c r="AH5" s="167"/>
      <c r="AI5" s="167"/>
    </row>
    <row r="6" spans="1:35" s="145" customFormat="1" hidden="1" outlineLevel="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c r="AF6" s="167"/>
      <c r="AG6" s="167"/>
      <c r="AH6" s="167"/>
      <c r="AI6" s="167"/>
    </row>
    <row r="7" spans="1:35" s="150" customFormat="1" hidden="1" outlineLevel="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c r="AF7" s="177" t="s">
        <v>290</v>
      </c>
      <c r="AG7" s="177">
        <v>1800</v>
      </c>
      <c r="AH7" s="177">
        <v>920</v>
      </c>
      <c r="AI7" s="177">
        <f>AI4</f>
        <v>1170</v>
      </c>
    </row>
    <row r="8" spans="1:35" s="145" customFormat="1" collapsed="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9">
        <f>1863.152-4.8</f>
        <v>1858.3520000000001</v>
      </c>
      <c r="AB8" s="169">
        <v>1858</v>
      </c>
      <c r="AC8" s="169">
        <v>1858</v>
      </c>
      <c r="AD8" s="169">
        <v>1858</v>
      </c>
      <c r="AE8" s="169">
        <v>1858</v>
      </c>
      <c r="AF8" s="169">
        <v>1858</v>
      </c>
      <c r="AG8" s="169">
        <v>1858</v>
      </c>
      <c r="AH8" s="169">
        <v>5560</v>
      </c>
      <c r="AI8" s="167">
        <v>5454</v>
      </c>
    </row>
    <row r="9" spans="1:35" s="150" customFormat="1">
      <c r="A9" s="176" t="s">
        <v>302</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370">
        <f>AA8</f>
        <v>1858.3520000000001</v>
      </c>
      <c r="AB9" s="370">
        <f>AB8</f>
        <v>1858</v>
      </c>
      <c r="AC9" s="370">
        <f>AC8+AC7</f>
        <v>2458</v>
      </c>
      <c r="AD9" s="370">
        <f>AD8+AD7</f>
        <v>2058</v>
      </c>
      <c r="AE9" s="370">
        <f t="shared" ref="AE9:AH9" si="0">AE8+AE7</f>
        <v>2658</v>
      </c>
      <c r="AF9" s="370">
        <f>AF8</f>
        <v>1858</v>
      </c>
      <c r="AG9" s="370">
        <f t="shared" si="0"/>
        <v>3658</v>
      </c>
      <c r="AH9" s="370">
        <f t="shared" si="0"/>
        <v>6480</v>
      </c>
      <c r="AI9" s="177">
        <v>6624</v>
      </c>
    </row>
    <row r="10" spans="1:35" s="145" customFormat="1" hidden="1" outlineLevel="1">
      <c r="A10" s="165" t="s">
        <v>426</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9" t="s">
        <v>290</v>
      </c>
      <c r="AB10" s="169" t="s">
        <v>290</v>
      </c>
      <c r="AC10" s="169" t="s">
        <v>290</v>
      </c>
      <c r="AD10" s="169" t="s">
        <v>290</v>
      </c>
      <c r="AE10" s="169" t="s">
        <v>290</v>
      </c>
      <c r="AF10" s="169" t="s">
        <v>290</v>
      </c>
      <c r="AG10" s="169" t="s">
        <v>290</v>
      </c>
      <c r="AH10" s="169" t="s">
        <v>290</v>
      </c>
      <c r="AI10" s="167" t="s">
        <v>290</v>
      </c>
    </row>
    <row r="11" spans="1:35" s="145" customFormat="1" ht="14.5" collapsed="1">
      <c r="A11" s="165" t="s">
        <v>676</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9">
        <f>254.528-4.8</f>
        <v>249.72799999999998</v>
      </c>
      <c r="AB11" s="169">
        <v>234</v>
      </c>
      <c r="AC11" s="169">
        <v>210</v>
      </c>
      <c r="AD11" s="169">
        <v>189</v>
      </c>
      <c r="AE11" s="169">
        <v>166</v>
      </c>
      <c r="AF11" s="169">
        <v>144</v>
      </c>
      <c r="AG11" s="169">
        <v>122</v>
      </c>
      <c r="AH11" s="169">
        <v>102</v>
      </c>
      <c r="AI11" s="167">
        <v>93</v>
      </c>
    </row>
    <row r="12" spans="1:35" s="145" customFormat="1" hidden="1" outlineLevel="1">
      <c r="A12" s="165" t="s">
        <v>450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c r="AF12" s="167" t="s">
        <v>290</v>
      </c>
      <c r="AG12" s="167" t="s">
        <v>290</v>
      </c>
      <c r="AH12" s="167" t="s">
        <v>290</v>
      </c>
      <c r="AI12" s="167" t="s">
        <v>290</v>
      </c>
    </row>
    <row r="13" spans="1:35" s="145" customFormat="1" hidden="1" outlineLevel="1">
      <c r="A13" s="165" t="s">
        <v>460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c r="AF13" s="167" t="s">
        <v>290</v>
      </c>
      <c r="AG13" s="167" t="s">
        <v>290</v>
      </c>
      <c r="AH13" s="167" t="s">
        <v>290</v>
      </c>
      <c r="AI13" s="167" t="s">
        <v>290</v>
      </c>
    </row>
    <row r="14" spans="1:35" s="145" customFormat="1" collapsed="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c r="AF14" s="167">
        <v>927</v>
      </c>
      <c r="AG14" s="167">
        <v>1516</v>
      </c>
      <c r="AH14" s="167">
        <v>1132</v>
      </c>
      <c r="AI14" s="167">
        <v>1340</v>
      </c>
    </row>
    <row r="15" spans="1:35" s="145" customFormat="1" hidden="1" outlineLevel="1">
      <c r="A15" s="165" t="s">
        <v>375</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c r="AF15" s="167" t="s">
        <v>290</v>
      </c>
      <c r="AG15" s="167" t="s">
        <v>290</v>
      </c>
      <c r="AH15" s="167"/>
      <c r="AI15" s="167" t="s">
        <v>290</v>
      </c>
    </row>
    <row r="16" spans="1:35" s="150" customFormat="1" collapsed="1">
      <c r="A16" s="176" t="s">
        <v>304</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c r="AF16" s="177">
        <v>787</v>
      </c>
      <c r="AG16" s="177">
        <v>2020</v>
      </c>
      <c r="AH16" s="177">
        <v>5246</v>
      </c>
      <c r="AI16" s="177">
        <v>5191</v>
      </c>
    </row>
    <row r="17" spans="1:35" s="145" customFormat="1">
      <c r="A17" s="165" t="s">
        <v>309</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c r="AF17" s="167">
        <v>364</v>
      </c>
      <c r="AG17" s="167">
        <v>338</v>
      </c>
      <c r="AH17" s="167">
        <v>334</v>
      </c>
      <c r="AI17" s="167">
        <v>311</v>
      </c>
    </row>
    <row r="18" spans="1:35" s="145" customFormat="1" ht="26" hidden="1" outlineLevel="1">
      <c r="A18" s="165" t="s">
        <v>376</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c r="AF18" s="167" t="s">
        <v>290</v>
      </c>
      <c r="AG18" s="167" t="s">
        <v>290</v>
      </c>
      <c r="AH18" s="167" t="s">
        <v>290</v>
      </c>
      <c r="AI18" s="167" t="s">
        <v>290</v>
      </c>
    </row>
    <row r="19" spans="1:35" s="145" customFormat="1" collapsed="1">
      <c r="A19" s="165" t="s">
        <v>310</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c r="AF19" s="167">
        <v>76</v>
      </c>
      <c r="AG19" s="167">
        <v>64</v>
      </c>
      <c r="AH19" s="167">
        <v>55</v>
      </c>
      <c r="AI19" s="167">
        <v>42</v>
      </c>
    </row>
    <row r="20" spans="1:35" s="150" customFormat="1">
      <c r="A20" s="176" t="s">
        <v>311</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c r="AF20" s="177">
        <v>288</v>
      </c>
      <c r="AG20" s="177">
        <v>274</v>
      </c>
      <c r="AH20" s="177">
        <v>279</v>
      </c>
      <c r="AI20" s="177">
        <v>269</v>
      </c>
    </row>
    <row r="21" spans="1:35" s="145" customFormat="1" hidden="1" outlineLevel="1">
      <c r="A21" s="165" t="s">
        <v>322</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c r="AF21" s="167" t="s">
        <v>290</v>
      </c>
      <c r="AG21" s="167" t="s">
        <v>290</v>
      </c>
      <c r="AH21" s="167" t="s">
        <v>290</v>
      </c>
      <c r="AI21" s="167" t="s">
        <v>290</v>
      </c>
    </row>
    <row r="22" spans="1:35" s="150" customFormat="1" ht="14.5" collapsed="1">
      <c r="A22" s="176" t="s">
        <v>678</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c r="AF22" s="177">
        <v>1075</v>
      </c>
      <c r="AG22" s="177">
        <v>2294</v>
      </c>
      <c r="AH22" s="177">
        <v>5525</v>
      </c>
      <c r="AI22" s="177">
        <v>5460</v>
      </c>
    </row>
    <row r="23" spans="1:35"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5" s="150" customFormat="1" ht="31.5">
      <c r="A24" s="371" t="s">
        <v>677</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212"/>
      <c r="AD24" s="212"/>
    </row>
    <row r="25" spans="1:35" s="308" customFormat="1" ht="27" customHeight="1">
      <c r="A25" s="371" t="s">
        <v>675</v>
      </c>
      <c r="B25" s="371"/>
      <c r="C25" s="371"/>
      <c r="D25" s="371"/>
      <c r="E25" s="371"/>
      <c r="F25" s="371"/>
      <c r="G25" s="371"/>
      <c r="AA25" s="314"/>
      <c r="AB25" s="314"/>
      <c r="AC25" s="314"/>
      <c r="AD25" s="314"/>
      <c r="AE25" s="314"/>
      <c r="AF25" s="314"/>
      <c r="AG25" s="314"/>
      <c r="AH25" s="314"/>
      <c r="AI25" s="314"/>
    </row>
    <row r="26" spans="1:35" s="145" customFormat="1">
      <c r="I26" s="182"/>
      <c r="J26" s="182"/>
      <c r="K26" s="182"/>
      <c r="L26" s="182"/>
      <c r="M26" s="182"/>
      <c r="N26" s="182"/>
      <c r="O26" s="182"/>
      <c r="P26" s="182"/>
      <c r="Q26" s="182"/>
      <c r="R26" s="182"/>
      <c r="S26" s="182"/>
    </row>
    <row r="27" spans="1:35" s="145" customFormat="1">
      <c r="A27" s="182"/>
      <c r="I27" s="182"/>
      <c r="J27" s="182"/>
      <c r="K27" s="182"/>
      <c r="L27" s="182"/>
      <c r="M27" s="182"/>
      <c r="N27" s="182"/>
      <c r="O27" s="182"/>
      <c r="P27" s="182"/>
      <c r="Q27" s="182"/>
      <c r="R27" s="182"/>
      <c r="S27" s="182"/>
    </row>
    <row r="28" spans="1:35" s="145" customFormat="1">
      <c r="A28" s="182"/>
      <c r="I28" s="165"/>
      <c r="J28" s="165"/>
      <c r="K28" s="165"/>
      <c r="L28" s="165"/>
      <c r="M28" s="165"/>
      <c r="N28" s="165"/>
      <c r="O28" s="165"/>
      <c r="P28" s="165"/>
      <c r="Q28" s="165"/>
      <c r="R28" s="165"/>
      <c r="S28" s="165"/>
    </row>
    <row r="29" spans="1:35" s="145" customFormat="1">
      <c r="A29" s="165"/>
      <c r="I29" s="165"/>
      <c r="J29" s="165"/>
      <c r="K29" s="165"/>
      <c r="L29" s="165"/>
      <c r="M29" s="165"/>
      <c r="N29" s="165"/>
      <c r="O29" s="165"/>
      <c r="P29" s="165"/>
      <c r="Q29" s="165"/>
      <c r="R29" s="165"/>
      <c r="S29" s="165"/>
    </row>
    <row r="30" spans="1:35" s="145" customFormat="1">
      <c r="A30" s="165"/>
      <c r="I30" s="165"/>
      <c r="J30" s="165"/>
      <c r="K30" s="165"/>
      <c r="L30" s="165"/>
      <c r="M30" s="165"/>
      <c r="N30" s="165"/>
      <c r="O30" s="165"/>
      <c r="P30" s="165"/>
      <c r="Q30" s="165"/>
      <c r="R30" s="165"/>
      <c r="S30" s="165"/>
    </row>
    <row r="31" spans="1:35" s="145" customFormat="1">
      <c r="A31" s="165"/>
      <c r="I31" s="165"/>
      <c r="J31" s="165"/>
      <c r="K31" s="165"/>
      <c r="L31" s="165"/>
      <c r="M31" s="165"/>
      <c r="N31" s="165"/>
      <c r="O31" s="165"/>
      <c r="P31" s="165"/>
      <c r="Q31" s="165"/>
      <c r="R31" s="165"/>
      <c r="S31" s="165"/>
    </row>
    <row r="32" spans="1:35" s="145" customFormat="1">
      <c r="A32" s="165"/>
      <c r="I32" s="163"/>
      <c r="J32" s="163"/>
      <c r="K32" s="163"/>
      <c r="L32" s="163"/>
      <c r="M32" s="163"/>
      <c r="N32" s="163"/>
      <c r="O32" s="163"/>
      <c r="P32" s="163"/>
      <c r="Q32" s="163"/>
      <c r="R32" s="163"/>
      <c r="S32" s="163"/>
    </row>
    <row r="33" spans="1:28" s="145" customFormat="1">
      <c r="A33" s="163"/>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c r="I35" s="165"/>
      <c r="J35" s="165"/>
      <c r="K35" s="165"/>
      <c r="L35" s="165"/>
      <c r="M35" s="165"/>
      <c r="N35" s="165"/>
      <c r="O35" s="165"/>
      <c r="P35" s="165"/>
      <c r="Q35" s="165"/>
      <c r="R35" s="165"/>
      <c r="S35" s="165"/>
    </row>
    <row r="36" spans="1:28" s="145" customFormat="1">
      <c r="A36" s="165"/>
    </row>
    <row r="37" spans="1:28" s="145" customFormat="1" ht="14.5">
      <c r="A37" s="178"/>
      <c r="I37" s="165"/>
      <c r="J37" s="165"/>
      <c r="K37" s="165"/>
      <c r="L37" s="165"/>
      <c r="M37" s="165"/>
      <c r="N37" s="165"/>
      <c r="O37" s="165"/>
      <c r="P37" s="165"/>
      <c r="Q37" s="165"/>
      <c r="R37" s="165"/>
      <c r="S37" s="165"/>
      <c r="AB37" s="148"/>
    </row>
    <row r="38" spans="1:28" s="145" customFormat="1">
      <c r="A38" s="165"/>
      <c r="I38" s="170"/>
      <c r="J38" s="170"/>
      <c r="K38" s="170"/>
      <c r="L38" s="170"/>
      <c r="M38" s="170"/>
      <c r="N38" s="170"/>
      <c r="O38" s="170"/>
      <c r="P38" s="170"/>
      <c r="Q38" s="170"/>
      <c r="R38" s="170"/>
      <c r="S38" s="170"/>
    </row>
    <row r="39" spans="1:28" s="145" customFormat="1">
      <c r="A39" s="165"/>
    </row>
    <row r="40" spans="1:28" s="145" customFormat="1">
      <c r="A40" s="165"/>
      <c r="I40" s="170"/>
      <c r="J40" s="170"/>
      <c r="K40" s="170"/>
      <c r="L40" s="170"/>
      <c r="M40" s="170"/>
      <c r="N40" s="170"/>
      <c r="O40" s="170"/>
      <c r="P40" s="170"/>
      <c r="Q40" s="170"/>
      <c r="R40" s="170"/>
      <c r="S40" s="170"/>
    </row>
    <row r="41" spans="1:28" s="145" customFormat="1">
      <c r="A41" s="165"/>
    </row>
    <row r="42" spans="1:28" s="145" customFormat="1">
      <c r="D42" s="165"/>
    </row>
    <row r="43" spans="1:28" s="145" customFormat="1"/>
    <row r="44" spans="1:28" s="145" customFormat="1"/>
    <row r="45" spans="1:28" s="145" customFormat="1" ht="14.5">
      <c r="D45" s="165"/>
      <c r="E45" s="183"/>
      <c r="F45" s="183"/>
      <c r="G45" s="183"/>
    </row>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sheetData>
  <pageMargins left="0.7" right="0.7" top="0.75" bottom="0.75" header="0.3" footer="0.3"/>
  <pageSetup scale="26" fitToHeight="0" orientation="portrait" r:id="rId1"/>
  <ignoredErrors>
    <ignoredError sqref="AF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I435"/>
  <sheetViews>
    <sheetView showGridLines="0" view="pageBreakPreview" zoomScale="80" zoomScaleNormal="80" zoomScaleSheetLayoutView="80" workbookViewId="0">
      <pane xSplit="1" ySplit="3" topLeftCell="AE4" activePane="bottomRight" state="frozen"/>
      <selection activeCell="J7" sqref="J7"/>
      <selection pane="topRight" activeCell="J7" sqref="J7"/>
      <selection pane="bottomLeft" activeCell="J7" sqref="J7"/>
      <selection pane="bottomRight"/>
    </sheetView>
  </sheetViews>
  <sheetFormatPr defaultColWidth="8.81640625" defaultRowHeight="13" outlineLevelRow="1"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5" s="207" customFormat="1">
      <c r="A1" s="197" t="s">
        <v>692</v>
      </c>
      <c r="B1" s="197"/>
      <c r="C1" s="197"/>
      <c r="D1" s="197"/>
      <c r="E1" s="197"/>
      <c r="F1" s="197"/>
    </row>
    <row r="2" spans="1:35" s="207" customFormat="1" ht="13.5" thickBot="1">
      <c r="A2" s="199"/>
      <c r="B2" s="200"/>
      <c r="C2" s="200"/>
      <c r="D2" s="200"/>
      <c r="E2" s="200"/>
      <c r="F2" s="199"/>
      <c r="G2" s="199"/>
      <c r="H2" s="199"/>
      <c r="I2" s="199"/>
      <c r="J2" s="199"/>
      <c r="K2" s="199"/>
      <c r="L2" s="199"/>
      <c r="M2" s="199"/>
      <c r="N2" s="199"/>
      <c r="O2" s="199"/>
      <c r="P2" s="199"/>
      <c r="Q2" s="199"/>
      <c r="R2" s="199"/>
      <c r="S2" s="199"/>
      <c r="AD2" s="150"/>
    </row>
    <row r="3" spans="1:35" s="207" customFormat="1" ht="27" thickTop="1" thickBot="1">
      <c r="A3" s="201"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tr">
        <f>'7 ND Q'!T3</f>
        <v>30 Jun 2022</v>
      </c>
      <c r="U3" s="203" t="s">
        <v>459</v>
      </c>
      <c r="V3" s="203" t="s">
        <v>449</v>
      </c>
      <c r="W3" s="203" t="s">
        <v>478</v>
      </c>
      <c r="X3" s="203" t="s">
        <v>492</v>
      </c>
      <c r="Y3" s="203" t="s">
        <v>495</v>
      </c>
      <c r="Z3" s="203" t="s">
        <v>517</v>
      </c>
      <c r="AA3" s="203" t="s">
        <v>522</v>
      </c>
      <c r="AB3" s="203" t="s">
        <v>562</v>
      </c>
      <c r="AC3" s="203" t="str">
        <f>'3 BS Q'!Y3</f>
        <v>30 Sep 2024</v>
      </c>
      <c r="AD3" s="329" t="str">
        <f>'3 BS Q'!Z3</f>
        <v>31 Dec 2024</v>
      </c>
      <c r="AE3" s="203" t="s">
        <v>578</v>
      </c>
      <c r="AF3" s="203" t="str">
        <f>'3 BS Q'!AB3</f>
        <v>30 Jun 2025</v>
      </c>
      <c r="AG3" s="203" t="str">
        <f>'3 BS Q'!AC3</f>
        <v>30 Sep 2025</v>
      </c>
      <c r="AH3" s="203" t="str">
        <f>'3 BS Q'!AD3</f>
        <v>31 Dec 2025</v>
      </c>
      <c r="AI3" s="203" t="str">
        <f>'3 BS Q'!AE3</f>
        <v>31 Mar 2026</v>
      </c>
    </row>
    <row r="4" spans="1:35" s="145" customFormat="1" ht="13.5" thickTop="1">
      <c r="A4" s="135" t="s">
        <v>372</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0">
        <v>2244</v>
      </c>
      <c r="AE4" s="184">
        <v>2328</v>
      </c>
      <c r="AF4" s="184">
        <v>2221</v>
      </c>
      <c r="AG4" s="184">
        <v>2178</v>
      </c>
      <c r="AH4" s="184">
        <v>1914</v>
      </c>
      <c r="AI4" s="184">
        <v>1780</v>
      </c>
    </row>
    <row r="5" spans="1:35" s="145" customFormat="1">
      <c r="A5" s="135" t="s">
        <v>452</v>
      </c>
      <c r="B5" s="184">
        <v>1017</v>
      </c>
      <c r="C5" s="184">
        <v>1224</v>
      </c>
      <c r="D5" s="184">
        <v>1158</v>
      </c>
      <c r="E5" s="184">
        <v>1187</v>
      </c>
      <c r="F5" s="184">
        <v>1224</v>
      </c>
      <c r="G5" s="184">
        <v>1111</v>
      </c>
      <c r="H5" s="184" t="s">
        <v>325</v>
      </c>
      <c r="I5" s="184" t="s">
        <v>326</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0">
        <v>1216</v>
      </c>
      <c r="AE5" s="184">
        <v>1292</v>
      </c>
      <c r="AF5" s="184">
        <v>1260</v>
      </c>
      <c r="AG5" s="184">
        <v>1321</v>
      </c>
      <c r="AH5" s="184">
        <v>1221</v>
      </c>
      <c r="AI5" s="184">
        <v>1277</v>
      </c>
    </row>
    <row r="6" spans="1:35" s="145" customFormat="1">
      <c r="A6" s="135" t="s">
        <v>510</v>
      </c>
      <c r="B6" s="184">
        <v>3517</v>
      </c>
      <c r="C6" s="184">
        <v>3380</v>
      </c>
      <c r="D6" s="184">
        <v>3566</v>
      </c>
      <c r="E6" s="184">
        <v>3285</v>
      </c>
      <c r="F6" s="184">
        <v>3951</v>
      </c>
      <c r="G6" s="184">
        <v>3797</v>
      </c>
      <c r="H6" s="184" t="s">
        <v>327</v>
      </c>
      <c r="I6" s="184" t="s">
        <v>328</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0">
        <f>7700</f>
        <v>7700</v>
      </c>
      <c r="AE6" s="250">
        <v>6225</v>
      </c>
      <c r="AF6" s="250">
        <v>7215</v>
      </c>
      <c r="AG6" s="250">
        <v>6493</v>
      </c>
      <c r="AH6" s="250">
        <v>7357</v>
      </c>
      <c r="AI6" s="250">
        <v>6901</v>
      </c>
    </row>
    <row r="7" spans="1:35" s="145" customFormat="1">
      <c r="A7" s="135" t="s">
        <v>85</v>
      </c>
      <c r="B7" s="184">
        <v>422</v>
      </c>
      <c r="C7" s="184">
        <v>420</v>
      </c>
      <c r="D7" s="184">
        <v>799</v>
      </c>
      <c r="E7" s="184">
        <v>590</v>
      </c>
      <c r="F7" s="184">
        <v>468</v>
      </c>
      <c r="G7" s="184">
        <v>732</v>
      </c>
      <c r="H7" s="184" t="s">
        <v>329</v>
      </c>
      <c r="I7" s="184" t="s">
        <v>330</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0">
        <v>264</v>
      </c>
      <c r="AE7" s="184">
        <v>159</v>
      </c>
      <c r="AF7" s="184">
        <v>207</v>
      </c>
      <c r="AG7" s="184">
        <v>216</v>
      </c>
      <c r="AH7" s="184">
        <v>294</v>
      </c>
      <c r="AI7" s="184">
        <v>395</v>
      </c>
    </row>
    <row r="8" spans="1:35" s="145" customFormat="1">
      <c r="A8" s="135" t="s">
        <v>113</v>
      </c>
      <c r="B8" s="184">
        <v>-5940</v>
      </c>
      <c r="C8" s="184">
        <v>-5783</v>
      </c>
      <c r="D8" s="184">
        <v>-6287</v>
      </c>
      <c r="E8" s="184">
        <v>-5834</v>
      </c>
      <c r="F8" s="184">
        <v>-6598</v>
      </c>
      <c r="G8" s="184">
        <v>-6616</v>
      </c>
      <c r="H8" s="184" t="s">
        <v>331</v>
      </c>
      <c r="I8" s="184" t="s">
        <v>332</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0">
        <v>-7324</v>
      </c>
      <c r="AE8" s="184">
        <v>-5713</v>
      </c>
      <c r="AF8" s="184">
        <v>-7640</v>
      </c>
      <c r="AG8" s="184">
        <v>-5940</v>
      </c>
      <c r="AH8" s="184">
        <v>-7141</v>
      </c>
      <c r="AI8" s="184">
        <v>-7282</v>
      </c>
    </row>
    <row r="9" spans="1:35" s="150" customFormat="1">
      <c r="A9" s="205" t="s">
        <v>287</v>
      </c>
      <c r="B9" s="213">
        <v>1056</v>
      </c>
      <c r="C9" s="213">
        <v>1756</v>
      </c>
      <c r="D9" s="213">
        <v>1513</v>
      </c>
      <c r="E9" s="213">
        <v>1614</v>
      </c>
      <c r="F9" s="213">
        <v>1471</v>
      </c>
      <c r="G9" s="213">
        <v>1940</v>
      </c>
      <c r="H9" s="213" t="s">
        <v>333</v>
      </c>
      <c r="I9" s="213" t="s">
        <v>334</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1">
        <v>4101</v>
      </c>
      <c r="AE9" s="213">
        <v>4291</v>
      </c>
      <c r="AF9" s="213">
        <v>3264</v>
      </c>
      <c r="AG9" s="213">
        <v>4267</v>
      </c>
      <c r="AH9" s="213">
        <v>3645</v>
      </c>
      <c r="AI9" s="213">
        <v>3071</v>
      </c>
    </row>
    <row r="10" spans="1:35" s="145" customFormat="1">
      <c r="A10" s="135" t="s">
        <v>301</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0">
        <v>1635</v>
      </c>
      <c r="AE10" s="326">
        <v>1602</v>
      </c>
      <c r="AF10" s="326">
        <v>1584</v>
      </c>
      <c r="AG10" s="326">
        <v>1574</v>
      </c>
      <c r="AH10" s="326">
        <v>5678</v>
      </c>
      <c r="AI10" s="326">
        <v>5621</v>
      </c>
    </row>
    <row r="11" spans="1:35"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0">
        <v>133</v>
      </c>
      <c r="AE11" s="184">
        <v>123</v>
      </c>
      <c r="AF11" s="184">
        <v>120</v>
      </c>
      <c r="AG11" s="184">
        <v>107</v>
      </c>
      <c r="AH11" s="184">
        <v>109</v>
      </c>
      <c r="AI11" s="184">
        <v>108</v>
      </c>
    </row>
    <row r="12" spans="1:35" s="145" customFormat="1">
      <c r="A12" s="135" t="s">
        <v>307</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0">
        <v>237</v>
      </c>
      <c r="AE12" s="184">
        <v>253</v>
      </c>
      <c r="AF12" s="184">
        <v>239</v>
      </c>
      <c r="AG12" s="184">
        <v>225</v>
      </c>
      <c r="AH12" s="184">
        <v>222</v>
      </c>
      <c r="AI12" s="184">
        <v>210</v>
      </c>
    </row>
    <row r="13" spans="1:35"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0">
        <v>1124</v>
      </c>
      <c r="AE13" s="184">
        <v>1130</v>
      </c>
      <c r="AF13" s="184">
        <v>1163</v>
      </c>
      <c r="AG13" s="184">
        <v>1013</v>
      </c>
      <c r="AH13" s="184">
        <v>4</v>
      </c>
      <c r="AI13" s="184">
        <v>4</v>
      </c>
    </row>
    <row r="14" spans="1:35" s="145" customFormat="1">
      <c r="A14" s="135" t="s">
        <v>637</v>
      </c>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330"/>
      <c r="AE14" s="184"/>
      <c r="AF14" s="184"/>
      <c r="AG14" s="184"/>
      <c r="AH14" s="184">
        <v>6</v>
      </c>
      <c r="AI14" s="184" t="s">
        <v>290</v>
      </c>
    </row>
    <row r="15" spans="1:35" s="145" customFormat="1">
      <c r="A15" s="135" t="s">
        <v>485</v>
      </c>
      <c r="B15" s="184">
        <v>137</v>
      </c>
      <c r="C15" s="184">
        <v>144</v>
      </c>
      <c r="D15" s="184">
        <v>154</v>
      </c>
      <c r="E15" s="184">
        <v>162</v>
      </c>
      <c r="F15" s="184">
        <v>127</v>
      </c>
      <c r="G15" s="184">
        <v>153</v>
      </c>
      <c r="H15" s="184">
        <v>143</v>
      </c>
      <c r="I15" s="184">
        <v>178</v>
      </c>
      <c r="J15" s="184">
        <v>171</v>
      </c>
      <c r="K15" s="184">
        <v>191</v>
      </c>
      <c r="L15" s="184">
        <v>133</v>
      </c>
      <c r="M15" s="184">
        <v>162</v>
      </c>
      <c r="N15" s="184">
        <v>176</v>
      </c>
      <c r="O15" s="184">
        <v>133</v>
      </c>
      <c r="P15" s="184">
        <v>127</v>
      </c>
      <c r="Q15" s="184">
        <v>115</v>
      </c>
      <c r="R15" s="184">
        <v>124</v>
      </c>
      <c r="S15" s="184">
        <v>127</v>
      </c>
      <c r="T15" s="184">
        <v>155</v>
      </c>
      <c r="U15" s="184">
        <v>130</v>
      </c>
      <c r="V15" s="184">
        <v>74</v>
      </c>
      <c r="W15" s="184">
        <v>219</v>
      </c>
      <c r="X15" s="184">
        <v>955</v>
      </c>
      <c r="Y15" s="184">
        <v>779</v>
      </c>
      <c r="Z15" s="184">
        <v>993</v>
      </c>
      <c r="AA15" s="184">
        <v>982.32500000000005</v>
      </c>
      <c r="AB15" s="184">
        <v>987</v>
      </c>
      <c r="AC15" s="184">
        <v>984</v>
      </c>
      <c r="AD15" s="330">
        <v>980</v>
      </c>
      <c r="AE15" s="184">
        <v>970</v>
      </c>
      <c r="AF15" s="184">
        <v>973</v>
      </c>
      <c r="AG15" s="184">
        <v>967</v>
      </c>
      <c r="AH15" s="184">
        <v>963</v>
      </c>
      <c r="AI15" s="184">
        <v>998</v>
      </c>
    </row>
    <row r="16" spans="1:35" s="145" customFormat="1">
      <c r="A16" s="135" t="s">
        <v>114</v>
      </c>
      <c r="B16" s="184">
        <v>-438</v>
      </c>
      <c r="C16" s="184">
        <v>-472</v>
      </c>
      <c r="D16" s="184">
        <v>-474</v>
      </c>
      <c r="E16" s="184">
        <v>-426</v>
      </c>
      <c r="F16" s="184">
        <v>-309</v>
      </c>
      <c r="G16" s="184">
        <v>-305</v>
      </c>
      <c r="H16" s="184">
        <v>-289</v>
      </c>
      <c r="I16" s="184">
        <v>-284</v>
      </c>
      <c r="J16" s="184">
        <v>-414</v>
      </c>
      <c r="K16" s="184">
        <v>-358</v>
      </c>
      <c r="L16" s="184">
        <v>-348</v>
      </c>
      <c r="M16" s="184">
        <v>-349</v>
      </c>
      <c r="N16" s="184">
        <v>-322</v>
      </c>
      <c r="O16" s="184">
        <v>-339</v>
      </c>
      <c r="P16" s="184">
        <v>-351</v>
      </c>
      <c r="Q16" s="184">
        <v>-360</v>
      </c>
      <c r="R16" s="184">
        <v>-372</v>
      </c>
      <c r="S16" s="184">
        <v>-255</v>
      </c>
      <c r="T16" s="184">
        <v>-270</v>
      </c>
      <c r="U16" s="184">
        <v>-239</v>
      </c>
      <c r="V16" s="184">
        <v>-198</v>
      </c>
      <c r="W16" s="184">
        <v>-210</v>
      </c>
      <c r="X16" s="184">
        <v>-2283</v>
      </c>
      <c r="Y16" s="184">
        <v>-2343</v>
      </c>
      <c r="Z16" s="184">
        <v>-4032</v>
      </c>
      <c r="AA16" s="184">
        <v>-3747.6559999999999</v>
      </c>
      <c r="AB16" s="184">
        <v>-3499</v>
      </c>
      <c r="AC16" s="184">
        <v>-3357</v>
      </c>
      <c r="AD16" s="330">
        <v>-3026</v>
      </c>
      <c r="AE16" s="184">
        <v>-2646</v>
      </c>
      <c r="AF16" s="184">
        <v>-2517</v>
      </c>
      <c r="AG16" s="184">
        <v>-2286</v>
      </c>
      <c r="AH16" s="184">
        <v>-2145</v>
      </c>
      <c r="AI16" s="184">
        <v>-1899</v>
      </c>
    </row>
    <row r="17" spans="1:35" s="145" customFormat="1">
      <c r="A17" s="135" t="s">
        <v>288</v>
      </c>
      <c r="B17" s="184">
        <v>-342</v>
      </c>
      <c r="C17" s="184">
        <v>-354</v>
      </c>
      <c r="D17" s="184">
        <v>-351</v>
      </c>
      <c r="E17" s="184">
        <v>-342</v>
      </c>
      <c r="F17" s="184">
        <v>-324</v>
      </c>
      <c r="G17" s="184">
        <v>-340</v>
      </c>
      <c r="H17" s="184">
        <v>-334</v>
      </c>
      <c r="I17" s="184">
        <v>-357</v>
      </c>
      <c r="J17" s="184">
        <v>-316</v>
      </c>
      <c r="K17" s="184">
        <v>-336</v>
      </c>
      <c r="L17" s="184">
        <v>-291</v>
      </c>
      <c r="M17" s="184">
        <v>-306</v>
      </c>
      <c r="N17" s="184">
        <v>-360</v>
      </c>
      <c r="O17" s="184">
        <v>-280</v>
      </c>
      <c r="P17" s="184">
        <v>-256</v>
      </c>
      <c r="Q17" s="184">
        <v>-213</v>
      </c>
      <c r="R17" s="184">
        <v>-238</v>
      </c>
      <c r="S17" s="184">
        <v>-262</v>
      </c>
      <c r="T17" s="184">
        <v>-270</v>
      </c>
      <c r="U17" s="184">
        <v>-238</v>
      </c>
      <c r="V17" s="184">
        <v>-112</v>
      </c>
      <c r="W17" s="184">
        <v>-154</v>
      </c>
      <c r="X17" s="184">
        <v>-135</v>
      </c>
      <c r="Y17" s="184">
        <v>-60</v>
      </c>
      <c r="Z17" s="184">
        <v>-210</v>
      </c>
      <c r="AA17" s="184">
        <v>-209.87799999999999</v>
      </c>
      <c r="AB17" s="184">
        <v>-210</v>
      </c>
      <c r="AC17" s="184">
        <v>-216</v>
      </c>
      <c r="AD17" s="330">
        <v>-393</v>
      </c>
      <c r="AE17" s="184">
        <v>-360</v>
      </c>
      <c r="AF17" s="184">
        <v>-336</v>
      </c>
      <c r="AG17" s="184">
        <v>-310</v>
      </c>
      <c r="AH17" s="184">
        <v>-666</v>
      </c>
      <c r="AI17" s="184">
        <v>-666</v>
      </c>
    </row>
    <row r="18" spans="1:35" s="145" customFormat="1" ht="14.5">
      <c r="A18" s="160" t="s">
        <v>521</v>
      </c>
      <c r="B18" s="184"/>
      <c r="C18" s="184"/>
      <c r="D18" s="184"/>
      <c r="E18" s="184"/>
      <c r="F18" s="144" t="s">
        <v>290</v>
      </c>
      <c r="G18" s="144" t="s">
        <v>290</v>
      </c>
      <c r="H18" s="144" t="s">
        <v>290</v>
      </c>
      <c r="I18" s="144" t="s">
        <v>290</v>
      </c>
      <c r="J18" s="144" t="s">
        <v>290</v>
      </c>
      <c r="K18" s="184">
        <v>-46</v>
      </c>
      <c r="L18" s="184">
        <v>1172</v>
      </c>
      <c r="M18" s="184">
        <v>1154</v>
      </c>
      <c r="N18" s="184">
        <v>635</v>
      </c>
      <c r="O18" s="184">
        <v>614</v>
      </c>
      <c r="P18" s="184">
        <v>498</v>
      </c>
      <c r="Q18" s="144" t="s">
        <v>290</v>
      </c>
      <c r="R18" s="144" t="s">
        <v>290</v>
      </c>
      <c r="S18" s="144" t="s">
        <v>290</v>
      </c>
      <c r="T18" s="144" t="s">
        <v>290</v>
      </c>
      <c r="U18" s="144" t="s">
        <v>290</v>
      </c>
      <c r="V18" s="144" t="s">
        <v>290</v>
      </c>
      <c r="W18" s="144" t="s">
        <v>290</v>
      </c>
      <c r="X18" s="144" t="s">
        <v>290</v>
      </c>
      <c r="Y18" s="144" t="s">
        <v>290</v>
      </c>
      <c r="Z18" s="184">
        <v>140</v>
      </c>
      <c r="AA18" s="184">
        <v>26.83</v>
      </c>
      <c r="AB18" s="184" t="s">
        <v>290</v>
      </c>
      <c r="AC18" s="184" t="s">
        <v>290</v>
      </c>
      <c r="AD18" s="330" t="s">
        <v>290</v>
      </c>
      <c r="AE18" s="184" t="s">
        <v>290</v>
      </c>
      <c r="AF18" s="184" t="s">
        <v>290</v>
      </c>
      <c r="AG18" s="184" t="s">
        <v>290</v>
      </c>
      <c r="AH18" s="184" t="s">
        <v>290</v>
      </c>
      <c r="AI18" s="184" t="s">
        <v>290</v>
      </c>
    </row>
    <row r="19" spans="1:35" s="150" customFormat="1">
      <c r="A19" s="214" t="s">
        <v>289</v>
      </c>
      <c r="B19" s="215">
        <v>2537</v>
      </c>
      <c r="C19" s="215">
        <v>2581</v>
      </c>
      <c r="D19" s="215">
        <v>2639</v>
      </c>
      <c r="E19" s="215">
        <v>3028</v>
      </c>
      <c r="F19" s="215">
        <v>3071</v>
      </c>
      <c r="G19" s="215">
        <v>3753</v>
      </c>
      <c r="H19" s="215">
        <v>3865</v>
      </c>
      <c r="I19" s="215">
        <v>3859</v>
      </c>
      <c r="J19" s="215">
        <v>3699</v>
      </c>
      <c r="K19" s="215">
        <v>3600</v>
      </c>
      <c r="L19" s="215">
        <v>6288</v>
      </c>
      <c r="M19" s="215">
        <v>6330</v>
      </c>
      <c r="N19" s="215">
        <v>4304</v>
      </c>
      <c r="O19" s="215">
        <v>4227</v>
      </c>
      <c r="P19" s="215">
        <v>4054</v>
      </c>
      <c r="Q19" s="215">
        <v>3512</v>
      </c>
      <c r="R19" s="215">
        <v>3306</v>
      </c>
      <c r="S19" s="215">
        <v>3538</v>
      </c>
      <c r="T19" s="215">
        <v>3438</v>
      </c>
      <c r="U19" s="215">
        <f>SUM(U10:U18)</f>
        <v>3552</v>
      </c>
      <c r="V19" s="215">
        <v>4073</v>
      </c>
      <c r="W19" s="215">
        <v>4035</v>
      </c>
      <c r="X19" s="215">
        <v>2192</v>
      </c>
      <c r="Y19" s="215">
        <v>2017</v>
      </c>
      <c r="Z19" s="215">
        <v>215</v>
      </c>
      <c r="AA19" s="215">
        <v>277.12200000000001</v>
      </c>
      <c r="AB19" s="215">
        <v>518</v>
      </c>
      <c r="AC19" s="215">
        <v>603</v>
      </c>
      <c r="AD19" s="328">
        <v>690</v>
      </c>
      <c r="AE19" s="215">
        <v>1072</v>
      </c>
      <c r="AF19" s="215">
        <v>1227</v>
      </c>
      <c r="AG19" s="215">
        <v>1290</v>
      </c>
      <c r="AH19" s="215">
        <v>4171</v>
      </c>
      <c r="AI19" s="215">
        <v>4376</v>
      </c>
    </row>
    <row r="20" spans="1:35" s="150" customFormat="1">
      <c r="A20" s="205" t="s">
        <v>213</v>
      </c>
      <c r="B20" s="216">
        <v>3594</v>
      </c>
      <c r="C20" s="216">
        <v>4337</v>
      </c>
      <c r="D20" s="216">
        <v>4151</v>
      </c>
      <c r="E20" s="216">
        <v>4640</v>
      </c>
      <c r="F20" s="216">
        <v>4541</v>
      </c>
      <c r="G20" s="216">
        <v>5693</v>
      </c>
      <c r="H20" s="216" t="s">
        <v>335</v>
      </c>
      <c r="I20" s="216" t="s">
        <v>336</v>
      </c>
      <c r="J20" s="216">
        <v>5581</v>
      </c>
      <c r="K20" s="216">
        <v>6391</v>
      </c>
      <c r="L20" s="216">
        <v>8140</v>
      </c>
      <c r="M20" s="216">
        <v>7947</v>
      </c>
      <c r="N20" s="216">
        <v>6263</v>
      </c>
      <c r="O20" s="216">
        <v>7284</v>
      </c>
      <c r="P20" s="216">
        <v>6361</v>
      </c>
      <c r="Q20" s="216">
        <v>6812</v>
      </c>
      <c r="R20" s="216">
        <v>6264</v>
      </c>
      <c r="S20" s="216">
        <v>7858</v>
      </c>
      <c r="T20" s="216">
        <v>7609</v>
      </c>
      <c r="U20" s="216">
        <f>U9+U19</f>
        <v>9819</v>
      </c>
      <c r="V20" s="216">
        <v>10393</v>
      </c>
      <c r="W20" s="216">
        <v>11002</v>
      </c>
      <c r="X20" s="216">
        <v>4996</v>
      </c>
      <c r="Y20" s="216">
        <v>5341</v>
      </c>
      <c r="Z20" s="216">
        <v>3886</v>
      </c>
      <c r="AA20" s="216">
        <v>4819.4440000000004</v>
      </c>
      <c r="AB20" s="216">
        <v>4009</v>
      </c>
      <c r="AC20" s="216">
        <v>5330</v>
      </c>
      <c r="AD20" s="332">
        <v>4790</v>
      </c>
      <c r="AE20" s="216">
        <v>5363</v>
      </c>
      <c r="AF20" s="216">
        <v>4492</v>
      </c>
      <c r="AG20" s="216">
        <v>5558</v>
      </c>
      <c r="AH20" s="216">
        <v>7816</v>
      </c>
      <c r="AI20" s="216">
        <v>7447</v>
      </c>
    </row>
    <row r="21" spans="1:35" s="145" customFormat="1" ht="14.5" hidden="1" outlineLevel="1">
      <c r="A21" s="187" t="s">
        <v>539</v>
      </c>
      <c r="B21" s="186">
        <v>3143</v>
      </c>
      <c r="C21" s="186">
        <v>3446</v>
      </c>
      <c r="D21" s="186">
        <v>3649</v>
      </c>
      <c r="E21" s="186">
        <v>4015</v>
      </c>
      <c r="F21" s="186">
        <v>4229</v>
      </c>
      <c r="G21" s="186">
        <v>5177</v>
      </c>
      <c r="H21" s="186" t="s">
        <v>337</v>
      </c>
      <c r="I21" s="186" t="s">
        <v>338</v>
      </c>
      <c r="J21" s="186">
        <v>5700</v>
      </c>
      <c r="K21" s="186">
        <v>5944</v>
      </c>
      <c r="L21" s="186">
        <v>6433.6</v>
      </c>
      <c r="M21" s="186">
        <v>6910</v>
      </c>
      <c r="N21" s="186">
        <v>6864</v>
      </c>
      <c r="O21" s="186">
        <v>7205</v>
      </c>
      <c r="P21" s="186">
        <v>7199</v>
      </c>
      <c r="Q21" s="186">
        <v>6933</v>
      </c>
      <c r="R21" s="186">
        <v>6597</v>
      </c>
      <c r="S21" s="186">
        <v>6916</v>
      </c>
      <c r="T21" s="186">
        <v>6981</v>
      </c>
      <c r="U21" s="186">
        <v>7673</v>
      </c>
      <c r="V21" s="186">
        <v>8389</v>
      </c>
      <c r="W21" s="186">
        <v>9337</v>
      </c>
      <c r="X21" s="186">
        <v>8764</v>
      </c>
      <c r="Y21" s="186">
        <v>8310</v>
      </c>
      <c r="Z21" s="186">
        <v>7124</v>
      </c>
      <c r="AA21" s="184" t="s">
        <v>466</v>
      </c>
      <c r="AB21" s="184" t="s">
        <v>466</v>
      </c>
      <c r="AC21" s="184" t="s">
        <v>466</v>
      </c>
      <c r="AD21" s="184" t="s">
        <v>466</v>
      </c>
      <c r="AE21" s="184" t="s">
        <v>466</v>
      </c>
      <c r="AF21" s="184" t="s">
        <v>466</v>
      </c>
      <c r="AG21" s="184" t="s">
        <v>466</v>
      </c>
      <c r="AH21" s="184" t="s">
        <v>466</v>
      </c>
      <c r="AI21" s="184" t="s">
        <v>466</v>
      </c>
    </row>
    <row r="22" spans="1:35" s="145" customFormat="1" ht="14.5" hidden="1" outlineLevel="1">
      <c r="A22" s="187" t="s">
        <v>543</v>
      </c>
      <c r="B22" s="144">
        <v>1495</v>
      </c>
      <c r="C22" s="144">
        <v>1533</v>
      </c>
      <c r="D22" s="144">
        <v>1539</v>
      </c>
      <c r="E22" s="144">
        <v>1525</v>
      </c>
      <c r="F22" s="144">
        <v>1544</v>
      </c>
      <c r="G22" s="144">
        <v>1572</v>
      </c>
      <c r="H22" s="144">
        <v>1537</v>
      </c>
      <c r="I22" s="144">
        <v>1498</v>
      </c>
      <c r="J22" s="144">
        <v>1445</v>
      </c>
      <c r="K22" s="144">
        <v>1380</v>
      </c>
      <c r="L22" s="144">
        <v>1157</v>
      </c>
      <c r="M22" s="144">
        <v>1148</v>
      </c>
      <c r="N22" s="144">
        <v>1077</v>
      </c>
      <c r="O22" s="144">
        <v>1069</v>
      </c>
      <c r="P22" s="144">
        <v>1111</v>
      </c>
      <c r="Q22" s="144">
        <v>969</v>
      </c>
      <c r="R22" s="144">
        <v>647</v>
      </c>
      <c r="S22" s="144">
        <v>443</v>
      </c>
      <c r="T22" s="144">
        <v>395</v>
      </c>
      <c r="U22" s="144">
        <v>181</v>
      </c>
      <c r="V22" s="144">
        <v>-97</v>
      </c>
      <c r="W22" s="144">
        <v>-384</v>
      </c>
      <c r="X22" s="144">
        <v>-860</v>
      </c>
      <c r="Y22" s="144">
        <v>-1045</v>
      </c>
      <c r="Z22" s="144">
        <v>-1051</v>
      </c>
      <c r="AA22" s="184" t="s">
        <v>466</v>
      </c>
      <c r="AB22" s="184" t="s">
        <v>466</v>
      </c>
      <c r="AC22" s="184" t="s">
        <v>466</v>
      </c>
      <c r="AD22" s="184" t="s">
        <v>466</v>
      </c>
      <c r="AE22" s="184" t="s">
        <v>466</v>
      </c>
      <c r="AF22" s="184" t="s">
        <v>466</v>
      </c>
      <c r="AG22" s="184" t="s">
        <v>466</v>
      </c>
      <c r="AH22" s="184" t="s">
        <v>466</v>
      </c>
      <c r="AI22" s="184" t="s">
        <v>466</v>
      </c>
    </row>
    <row r="23" spans="1:35" s="145" customFormat="1" ht="14.5" hidden="1" outlineLevel="1">
      <c r="A23" s="187" t="s">
        <v>542</v>
      </c>
      <c r="B23" s="144"/>
      <c r="C23" s="144"/>
      <c r="D23" s="144"/>
      <c r="E23" s="144"/>
      <c r="F23" s="144" t="s">
        <v>290</v>
      </c>
      <c r="G23" s="144">
        <v>-10</v>
      </c>
      <c r="H23" s="144">
        <v>11.199999999999967</v>
      </c>
      <c r="I23" s="144">
        <v>50.399999999999928</v>
      </c>
      <c r="J23" s="144">
        <v>99.799999999999898</v>
      </c>
      <c r="K23" s="144">
        <v>109</v>
      </c>
      <c r="L23" s="144">
        <v>91</v>
      </c>
      <c r="M23" s="144">
        <v>44</v>
      </c>
      <c r="N23" s="144">
        <v>-12</v>
      </c>
      <c r="O23" s="144">
        <v>-20</v>
      </c>
      <c r="P23" s="144">
        <v>-10</v>
      </c>
      <c r="Q23" s="144">
        <v>2</v>
      </c>
      <c r="R23" s="144">
        <v>8</v>
      </c>
      <c r="S23" s="144">
        <v>16</v>
      </c>
      <c r="T23" s="144">
        <v>3</v>
      </c>
      <c r="U23" s="144" t="s">
        <v>290</v>
      </c>
      <c r="V23" s="144" t="s">
        <v>290</v>
      </c>
      <c r="W23" s="144" t="s">
        <v>290</v>
      </c>
      <c r="X23" s="144" t="s">
        <v>290</v>
      </c>
      <c r="Y23" s="144" t="s">
        <v>290</v>
      </c>
      <c r="Z23" s="144" t="s">
        <v>290</v>
      </c>
      <c r="AA23" s="184" t="s">
        <v>466</v>
      </c>
      <c r="AB23" s="184" t="s">
        <v>466</v>
      </c>
      <c r="AC23" s="184" t="s">
        <v>466</v>
      </c>
      <c r="AD23" s="184" t="s">
        <v>466</v>
      </c>
      <c r="AE23" s="184" t="s">
        <v>466</v>
      </c>
      <c r="AF23" s="184" t="s">
        <v>466</v>
      </c>
      <c r="AG23" s="184" t="s">
        <v>466</v>
      </c>
      <c r="AH23" s="184" t="s">
        <v>466</v>
      </c>
      <c r="AI23" s="184" t="s">
        <v>466</v>
      </c>
    </row>
    <row r="24" spans="1:35" s="150" customFormat="1" ht="14.5" hidden="1" outlineLevel="1">
      <c r="A24" s="205" t="s">
        <v>541</v>
      </c>
      <c r="B24" s="216"/>
      <c r="C24" s="216">
        <v>1533</v>
      </c>
      <c r="D24" s="216">
        <v>1539</v>
      </c>
      <c r="E24" s="216">
        <v>1525</v>
      </c>
      <c r="F24" s="216">
        <v>1544</v>
      </c>
      <c r="G24" s="216">
        <v>1562</v>
      </c>
      <c r="H24" s="216">
        <v>1549</v>
      </c>
      <c r="I24" s="216">
        <v>1547</v>
      </c>
      <c r="J24" s="216">
        <v>1544.8</v>
      </c>
      <c r="K24" s="216">
        <v>1489.6</v>
      </c>
      <c r="L24" s="216">
        <v>1248</v>
      </c>
      <c r="M24" s="216">
        <v>1192</v>
      </c>
      <c r="N24" s="216">
        <v>1065</v>
      </c>
      <c r="O24" s="216">
        <v>1049</v>
      </c>
      <c r="P24" s="216">
        <v>1101</v>
      </c>
      <c r="Q24" s="216">
        <v>971</v>
      </c>
      <c r="R24" s="216">
        <v>655</v>
      </c>
      <c r="S24" s="216">
        <v>459</v>
      </c>
      <c r="T24" s="216">
        <v>398</v>
      </c>
      <c r="U24" s="216">
        <v>181</v>
      </c>
      <c r="V24" s="216">
        <v>-97</v>
      </c>
      <c r="W24" s="216">
        <v>-384</v>
      </c>
      <c r="X24" s="216">
        <v>-860</v>
      </c>
      <c r="Y24" s="216">
        <v>-1045</v>
      </c>
      <c r="Z24" s="216">
        <v>-1051</v>
      </c>
      <c r="AA24" s="216" t="s">
        <v>466</v>
      </c>
      <c r="AB24" s="216" t="s">
        <v>466</v>
      </c>
      <c r="AC24" s="216" t="s">
        <v>466</v>
      </c>
      <c r="AD24" s="216" t="s">
        <v>466</v>
      </c>
      <c r="AE24" s="216" t="s">
        <v>466</v>
      </c>
      <c r="AF24" s="216" t="s">
        <v>466</v>
      </c>
      <c r="AG24" s="216" t="s">
        <v>466</v>
      </c>
      <c r="AH24" s="216" t="s">
        <v>466</v>
      </c>
      <c r="AI24" s="216" t="s">
        <v>466</v>
      </c>
    </row>
    <row r="25" spans="1:35" s="150" customFormat="1" ht="14.5" hidden="1" outlineLevel="1">
      <c r="A25" s="217" t="s">
        <v>540</v>
      </c>
      <c r="B25" s="218">
        <v>0.47544130971200976</v>
      </c>
      <c r="C25" s="218">
        <v>0.44487494486946011</v>
      </c>
      <c r="D25" s="218">
        <v>0.42172864351351752</v>
      </c>
      <c r="E25" s="218">
        <v>0.38047522883785995</v>
      </c>
      <c r="F25" s="218">
        <v>0.36509814921249228</v>
      </c>
      <c r="G25" s="218">
        <v>0.29901247581145141</v>
      </c>
      <c r="H25" s="218" t="s">
        <v>339</v>
      </c>
      <c r="I25" s="218">
        <v>0.27300000000000002</v>
      </c>
      <c r="J25" s="218">
        <v>0.27103560722165149</v>
      </c>
      <c r="K25" s="218">
        <v>0.25058886058620372</v>
      </c>
      <c r="L25" s="218">
        <v>0.19398159661775677</v>
      </c>
      <c r="M25" s="218">
        <v>0.17247025305162494</v>
      </c>
      <c r="N25" s="218">
        <v>0.155</v>
      </c>
      <c r="O25" s="218">
        <v>0.1454684567965695</v>
      </c>
      <c r="P25" s="218">
        <v>0.15293790804278373</v>
      </c>
      <c r="Q25" s="218">
        <v>0.14000000000000001</v>
      </c>
      <c r="R25" s="218">
        <v>9.9000000000000005E-2</v>
      </c>
      <c r="S25" s="218">
        <v>6.6000000000000003E-2</v>
      </c>
      <c r="T25" s="218">
        <v>5.7000000000000002E-2</v>
      </c>
      <c r="U25" s="218">
        <v>2.4E-2</v>
      </c>
      <c r="V25" s="218">
        <v>-1.2E-2</v>
      </c>
      <c r="W25" s="218">
        <v>-4.1000000000000002E-2</v>
      </c>
      <c r="X25" s="218">
        <v>-9.8000000000000004E-2</v>
      </c>
      <c r="Y25" s="218">
        <v>-0.126</v>
      </c>
      <c r="Z25" s="218">
        <v>-0.14799999999999999</v>
      </c>
      <c r="AA25" s="287" t="s">
        <v>466</v>
      </c>
      <c r="AB25" s="287" t="s">
        <v>466</v>
      </c>
      <c r="AC25" s="287" t="s">
        <v>466</v>
      </c>
      <c r="AD25" s="287" t="s">
        <v>466</v>
      </c>
      <c r="AE25" s="287" t="s">
        <v>466</v>
      </c>
      <c r="AF25" s="287" t="s">
        <v>466</v>
      </c>
      <c r="AG25" s="287" t="s">
        <v>466</v>
      </c>
      <c r="AH25" s="287" t="s">
        <v>466</v>
      </c>
      <c r="AI25" s="287" t="s">
        <v>466</v>
      </c>
    </row>
    <row r="26" spans="1:35" s="145" customFormat="1" collapsed="1"/>
    <row r="27" spans="1:35" s="150" customFormat="1">
      <c r="A27" s="149" t="s">
        <v>213</v>
      </c>
      <c r="B27" s="219">
        <v>3594</v>
      </c>
      <c r="C27" s="219">
        <v>4337</v>
      </c>
      <c r="D27" s="219">
        <v>4151</v>
      </c>
      <c r="E27" s="219">
        <v>4640</v>
      </c>
      <c r="F27" s="219">
        <v>4541</v>
      </c>
      <c r="G27" s="219">
        <v>5693</v>
      </c>
      <c r="H27" s="219" t="s">
        <v>335</v>
      </c>
      <c r="I27" s="219" t="s">
        <v>336</v>
      </c>
      <c r="J27" s="219">
        <v>5581</v>
      </c>
      <c r="K27" s="219">
        <v>6391</v>
      </c>
      <c r="L27" s="219">
        <v>8140</v>
      </c>
      <c r="M27" s="219">
        <v>7947</v>
      </c>
      <c r="N27" s="219">
        <v>6263</v>
      </c>
      <c r="O27" s="219">
        <v>7284</v>
      </c>
      <c r="P27" s="219">
        <v>6361</v>
      </c>
      <c r="Q27" s="219">
        <v>6812</v>
      </c>
      <c r="R27" s="219">
        <v>6264</v>
      </c>
      <c r="S27" s="219">
        <v>7858</v>
      </c>
      <c r="T27" s="219">
        <v>7609</v>
      </c>
      <c r="U27" s="219">
        <v>9819</v>
      </c>
      <c r="V27" s="219">
        <v>10393</v>
      </c>
      <c r="W27" s="219">
        <v>11002</v>
      </c>
      <c r="X27" s="219">
        <v>4996</v>
      </c>
      <c r="Y27" s="219">
        <v>5341</v>
      </c>
      <c r="Z27" s="219">
        <v>3886</v>
      </c>
      <c r="AA27" s="219">
        <v>4819.4440000000004</v>
      </c>
      <c r="AB27" s="219">
        <v>4009</v>
      </c>
      <c r="AC27" s="219">
        <v>5330</v>
      </c>
      <c r="AD27" s="219">
        <v>4790</v>
      </c>
      <c r="AE27" s="219">
        <v>5363</v>
      </c>
      <c r="AF27" s="219">
        <f>AF20</f>
        <v>4492</v>
      </c>
      <c r="AG27" s="219">
        <v>5558</v>
      </c>
      <c r="AH27" s="219">
        <v>7816</v>
      </c>
      <c r="AI27" s="219">
        <v>7447</v>
      </c>
    </row>
    <row r="28" spans="1:35" s="145" customFormat="1">
      <c r="A28" s="135" t="s">
        <v>0</v>
      </c>
      <c r="B28" s="184">
        <v>1021.4640000000001</v>
      </c>
      <c r="C28" s="184">
        <v>1426</v>
      </c>
      <c r="D28" s="184">
        <v>-1107</v>
      </c>
      <c r="E28" s="184">
        <v>-832</v>
      </c>
      <c r="F28" s="184">
        <v>3944</v>
      </c>
      <c r="G28" s="184">
        <v>4189</v>
      </c>
      <c r="H28" s="184">
        <v>4148</v>
      </c>
      <c r="I28" s="184">
        <v>4756</v>
      </c>
      <c r="J28" s="184">
        <v>4139</v>
      </c>
      <c r="K28" s="184">
        <v>4754</v>
      </c>
      <c r="L28" s="184">
        <v>4189</v>
      </c>
      <c r="M28" s="184">
        <v>3865</v>
      </c>
      <c r="N28" s="184">
        <v>3026</v>
      </c>
      <c r="O28" s="184">
        <v>-777</v>
      </c>
      <c r="P28" s="184">
        <v>-1697</v>
      </c>
      <c r="Q28" s="184">
        <v>-1392</v>
      </c>
      <c r="R28" s="184">
        <v>-2059</v>
      </c>
      <c r="S28" s="184">
        <v>-1107</v>
      </c>
      <c r="T28" s="250">
        <v>-1636</v>
      </c>
      <c r="U28" s="250">
        <v>546</v>
      </c>
      <c r="V28" s="250">
        <v>1482</v>
      </c>
      <c r="W28" s="250">
        <v>2516</v>
      </c>
      <c r="X28" s="250">
        <v>2229</v>
      </c>
      <c r="Y28" s="250">
        <v>3328</v>
      </c>
      <c r="Z28" s="250">
        <v>4976</v>
      </c>
      <c r="AA28" s="250">
        <v>548.82500000000005</v>
      </c>
      <c r="AB28" s="250">
        <v>-96.248999999999995</v>
      </c>
      <c r="AC28" s="250">
        <v>1465</v>
      </c>
      <c r="AD28" s="250">
        <v>1113</v>
      </c>
      <c r="AE28" s="250">
        <v>1885</v>
      </c>
      <c r="AF28" s="250">
        <v>1075</v>
      </c>
      <c r="AG28" s="250">
        <v>2294</v>
      </c>
      <c r="AH28" s="250">
        <v>5525</v>
      </c>
      <c r="AI28" s="250">
        <v>5460</v>
      </c>
    </row>
    <row r="29" spans="1:35" s="145" customFormat="1">
      <c r="A29" s="135" t="s">
        <v>35</v>
      </c>
      <c r="B29" s="184">
        <v>2573</v>
      </c>
      <c r="C29" s="184">
        <v>2910</v>
      </c>
      <c r="D29" s="184">
        <v>5258</v>
      </c>
      <c r="E29" s="184">
        <v>5473</v>
      </c>
      <c r="F29" s="184">
        <v>597</v>
      </c>
      <c r="G29" s="184">
        <v>1502</v>
      </c>
      <c r="H29" s="184">
        <v>1416</v>
      </c>
      <c r="I29" s="184">
        <v>1735</v>
      </c>
      <c r="J29" s="184">
        <v>1442</v>
      </c>
      <c r="K29" s="184">
        <v>1638</v>
      </c>
      <c r="L29" s="184">
        <v>3951</v>
      </c>
      <c r="M29" s="184">
        <v>4082</v>
      </c>
      <c r="N29" s="184">
        <v>3237</v>
      </c>
      <c r="O29" s="184">
        <v>8061</v>
      </c>
      <c r="P29" s="184">
        <v>8059</v>
      </c>
      <c r="Q29" s="184">
        <v>8204</v>
      </c>
      <c r="R29" s="184">
        <v>8323</v>
      </c>
      <c r="S29" s="184">
        <v>8965</v>
      </c>
      <c r="T29" s="250">
        <v>9245</v>
      </c>
      <c r="U29" s="250">
        <v>9273</v>
      </c>
      <c r="V29" s="250">
        <v>8911</v>
      </c>
      <c r="W29" s="250">
        <v>8486</v>
      </c>
      <c r="X29" s="250">
        <v>2765</v>
      </c>
      <c r="Y29" s="250">
        <v>2014</v>
      </c>
      <c r="Z29" s="250">
        <v>-1090</v>
      </c>
      <c r="AA29" s="250">
        <v>4270.6210000000001</v>
      </c>
      <c r="AB29" s="250">
        <v>4105.567</v>
      </c>
      <c r="AC29" s="250">
        <v>3866</v>
      </c>
      <c r="AD29" s="250">
        <v>3677</v>
      </c>
      <c r="AE29" s="250">
        <v>3479</v>
      </c>
      <c r="AF29" s="250">
        <v>3416</v>
      </c>
      <c r="AG29" s="250">
        <v>3263</v>
      </c>
      <c r="AH29" s="250">
        <v>2291</v>
      </c>
      <c r="AI29" s="250">
        <v>1987</v>
      </c>
    </row>
    <row r="30" spans="1:35" s="170" customFormat="1">
      <c r="B30" s="188"/>
      <c r="C30" s="188"/>
      <c r="D30" s="188"/>
      <c r="E30" s="188"/>
      <c r="F30" s="188"/>
      <c r="G30" s="188"/>
      <c r="H30" s="188"/>
      <c r="K30" s="189"/>
      <c r="L30" s="189"/>
      <c r="M30" s="189"/>
      <c r="N30" s="189"/>
      <c r="O30" s="189"/>
      <c r="P30" s="189"/>
      <c r="Q30" s="189"/>
      <c r="R30" s="189"/>
      <c r="S30" s="189"/>
      <c r="T30" s="189"/>
      <c r="U30" s="189"/>
    </row>
    <row r="31" spans="1:35" s="308" customFormat="1" ht="46.5" customHeight="1">
      <c r="A31" s="390" t="s">
        <v>585</v>
      </c>
      <c r="B31" s="390"/>
      <c r="C31" s="390"/>
      <c r="D31" s="390"/>
      <c r="E31" s="390"/>
      <c r="F31" s="390"/>
      <c r="G31" s="390"/>
      <c r="H31" s="390"/>
      <c r="I31" s="390"/>
      <c r="J31" s="390"/>
      <c r="K31" s="390"/>
      <c r="L31" s="390"/>
      <c r="X31" s="314"/>
      <c r="Y31" s="314"/>
      <c r="Z31" s="314"/>
      <c r="AA31" s="314"/>
      <c r="AB31" s="314"/>
    </row>
    <row r="32" spans="1:35" s="309" customFormat="1" ht="20.5" customHeight="1">
      <c r="A32" s="390" t="s">
        <v>544</v>
      </c>
      <c r="B32" s="390"/>
      <c r="C32" s="390"/>
      <c r="D32" s="390"/>
      <c r="E32" s="390"/>
      <c r="F32" s="390"/>
      <c r="G32" s="390"/>
      <c r="H32" s="390"/>
      <c r="I32" s="390"/>
      <c r="J32" s="390"/>
      <c r="K32" s="390"/>
      <c r="L32" s="390"/>
      <c r="M32" s="311"/>
      <c r="N32" s="311"/>
      <c r="O32" s="311"/>
      <c r="P32" s="311"/>
      <c r="Q32" s="311"/>
      <c r="R32" s="311"/>
      <c r="S32" s="311"/>
      <c r="T32" s="311"/>
      <c r="U32" s="311"/>
    </row>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sheetData>
  <mergeCells count="2">
    <mergeCell ref="A31:L31"/>
    <mergeCell ref="A32:L32"/>
  </mergeCells>
  <pageMargins left="0.7" right="0.7" top="0.75" bottom="0.75" header="0.3" footer="0.3"/>
  <pageSetup scale="24"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AD434"/>
  <sheetViews>
    <sheetView showGridLines="0" view="pageBreakPreview" zoomScale="80" zoomScaleNormal="80" zoomScaleSheetLayoutView="80" workbookViewId="0">
      <pane xSplit="1" ySplit="3" topLeftCell="W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30" s="207" customFormat="1">
      <c r="A1" s="197" t="s">
        <v>429</v>
      </c>
      <c r="B1" s="197"/>
    </row>
    <row r="2" spans="1:30" s="207" customFormat="1" ht="13.5" thickBot="1">
      <c r="A2" s="199" t="s">
        <v>319</v>
      </c>
      <c r="B2" s="197"/>
      <c r="C2" s="199"/>
      <c r="D2" s="199"/>
      <c r="E2" s="199"/>
      <c r="F2" s="199"/>
      <c r="G2" s="199"/>
      <c r="H2" s="199"/>
      <c r="I2" s="199"/>
      <c r="J2" s="199"/>
      <c r="K2" s="199"/>
      <c r="L2" s="208"/>
      <c r="M2" s="208"/>
    </row>
    <row r="3" spans="1:30" s="207" customFormat="1" ht="40" thickTop="1" thickBot="1">
      <c r="A3" s="209" t="s">
        <v>229</v>
      </c>
      <c r="B3" s="221" t="s">
        <v>369</v>
      </c>
      <c r="C3" s="223" t="s">
        <v>392</v>
      </c>
      <c r="D3" s="223" t="s">
        <v>394</v>
      </c>
      <c r="E3" s="223" t="s">
        <v>403</v>
      </c>
      <c r="F3" s="210" t="s">
        <v>421</v>
      </c>
      <c r="G3" s="210" t="s">
        <v>423</v>
      </c>
      <c r="H3" s="210" t="s">
        <v>430</v>
      </c>
      <c r="I3" s="210" t="s">
        <v>432</v>
      </c>
      <c r="J3" s="210" t="s">
        <v>434</v>
      </c>
      <c r="K3" s="210" t="s">
        <v>435</v>
      </c>
      <c r="L3" s="210" t="str">
        <f>'17 NI adjusted old'!R3</f>
        <v>Q2 2022</v>
      </c>
      <c r="M3" s="210" t="str">
        <f>'17 NI adjusted old'!S3</f>
        <v>Q3 2022</v>
      </c>
      <c r="N3" s="210" t="str">
        <f>'17 NI adjusted old'!T3</f>
        <v>Q4 2022</v>
      </c>
      <c r="O3" s="210" t="s">
        <v>464</v>
      </c>
      <c r="P3" s="210" t="s">
        <v>477</v>
      </c>
      <c r="Q3" s="210" t="s">
        <v>493</v>
      </c>
      <c r="R3" s="210" t="str">
        <f>'1 FO Q'!T3</f>
        <v>Q3 2023</v>
      </c>
      <c r="S3" s="210" t="str">
        <f>'1 FO Q'!U3</f>
        <v>Q4 2023</v>
      </c>
      <c r="T3" s="210" t="s">
        <v>520</v>
      </c>
      <c r="U3" s="210" t="s">
        <v>523</v>
      </c>
      <c r="V3" s="210" t="s">
        <v>561</v>
      </c>
      <c r="W3" s="210" t="str">
        <f>'1 FO Q'!X3</f>
        <v>Q3 2024</v>
      </c>
      <c r="X3" s="210" t="str">
        <f>'1 FO Q'!Y3</f>
        <v>Q4 2024</v>
      </c>
      <c r="Y3" s="210" t="s">
        <v>575</v>
      </c>
      <c r="Z3" s="210" t="s">
        <v>577</v>
      </c>
      <c r="AA3" s="210" t="s">
        <v>581</v>
      </c>
      <c r="AB3" s="210" t="str">
        <f>'1 FO Q'!AB3</f>
        <v>Q3 2025</v>
      </c>
      <c r="AC3" s="210" t="s">
        <v>597</v>
      </c>
      <c r="AD3" s="145"/>
    </row>
    <row r="4" spans="1:30"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c r="AA4" s="167">
        <v>1556</v>
      </c>
      <c r="AB4" s="167">
        <v>1524</v>
      </c>
      <c r="AC4" s="145">
        <v>717</v>
      </c>
    </row>
    <row r="5" spans="1:30"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c r="AA5" s="167"/>
      <c r="AB5" s="167"/>
    </row>
    <row r="6" spans="1:30"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261</v>
      </c>
      <c r="AA6" s="177">
        <v>280</v>
      </c>
      <c r="AB6" s="177">
        <v>289</v>
      </c>
      <c r="AC6" s="150">
        <v>107</v>
      </c>
    </row>
    <row r="7" spans="1:30" s="145" customFormat="1">
      <c r="A7" s="165" t="s">
        <v>427</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c r="AA7" s="167">
        <v>-147</v>
      </c>
      <c r="AB7" s="167">
        <v>-146</v>
      </c>
      <c r="AC7" s="145">
        <v>-73</v>
      </c>
    </row>
    <row r="8" spans="1:30"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115</v>
      </c>
      <c r="AA8" s="177">
        <v>132</v>
      </c>
      <c r="AB8" s="177">
        <v>143</v>
      </c>
      <c r="AC8" s="150">
        <v>34</v>
      </c>
    </row>
    <row r="9" spans="1:30"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v>-3</v>
      </c>
      <c r="AA9" s="167">
        <v>-4</v>
      </c>
      <c r="AB9" s="167">
        <v>-8</v>
      </c>
      <c r="AC9" s="145" t="s">
        <v>290</v>
      </c>
    </row>
    <row r="10" spans="1:30"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c r="AA10" s="177">
        <v>129</v>
      </c>
      <c r="AB10" s="177">
        <v>134</v>
      </c>
      <c r="AC10" s="150">
        <v>34</v>
      </c>
    </row>
    <row r="11" spans="1:30" s="145" customFormat="1">
      <c r="A11" s="165" t="s">
        <v>428</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c r="AA11" s="167">
        <v>-11</v>
      </c>
      <c r="AB11" s="167">
        <v>-15</v>
      </c>
      <c r="AC11" s="145">
        <v>-9</v>
      </c>
    </row>
    <row r="12" spans="1:30"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c r="AA12" s="167">
        <v>-25</v>
      </c>
      <c r="AB12" s="167">
        <v>-26</v>
      </c>
      <c r="AC12" s="145">
        <v>1</v>
      </c>
    </row>
    <row r="13" spans="1:30"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c r="AA13" s="177">
        <v>93</v>
      </c>
      <c r="AB13" s="177">
        <v>94</v>
      </c>
      <c r="AC13" s="150">
        <v>25</v>
      </c>
    </row>
    <row r="14" spans="1:30" s="166" customFormat="1" ht="26">
      <c r="A14" s="180" t="s">
        <v>511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c r="AA14" s="181">
        <v>46</v>
      </c>
      <c r="AB14" s="181">
        <v>47</v>
      </c>
      <c r="AC14" s="181">
        <v>13</v>
      </c>
    </row>
    <row r="15" spans="1:30"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c r="AA15" s="167"/>
      <c r="AB15" s="167"/>
    </row>
    <row r="16" spans="1:30"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c r="AA16" s="167">
        <v>614</v>
      </c>
      <c r="AB16" s="167">
        <v>642</v>
      </c>
      <c r="AC16" s="167" t="s">
        <v>466</v>
      </c>
    </row>
    <row r="17" spans="1:29" s="145" customFormat="1" ht="14.5">
      <c r="A17" s="165" t="s">
        <v>559</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c r="AA17" s="167">
        <v>844</v>
      </c>
      <c r="AB17" s="167">
        <v>825</v>
      </c>
      <c r="AC17" s="167" t="s">
        <v>638</v>
      </c>
    </row>
    <row r="18" spans="1:29" s="145" customFormat="1">
      <c r="A18" s="165"/>
      <c r="B18" s="167"/>
      <c r="C18" s="167"/>
      <c r="D18" s="167"/>
      <c r="E18" s="167"/>
      <c r="F18" s="167"/>
      <c r="G18" s="167"/>
      <c r="H18" s="167"/>
      <c r="I18" s="167"/>
      <c r="J18" s="167"/>
      <c r="K18" s="167"/>
      <c r="L18" s="167"/>
      <c r="M18" s="167"/>
    </row>
    <row r="19" spans="1:29" s="145" customFormat="1">
      <c r="A19" s="163"/>
      <c r="B19" s="168"/>
      <c r="C19" s="168"/>
      <c r="D19" s="168"/>
      <c r="E19" s="168"/>
      <c r="F19" s="168"/>
      <c r="G19" s="168"/>
      <c r="H19" s="168"/>
      <c r="I19" s="168"/>
      <c r="J19" s="168"/>
      <c r="K19" s="168"/>
      <c r="L19" s="168"/>
      <c r="M19" s="168"/>
    </row>
    <row r="20" spans="1:29" s="309" customFormat="1" ht="30" customHeight="1">
      <c r="A20" s="391" t="s">
        <v>560</v>
      </c>
      <c r="B20" s="391"/>
      <c r="C20" s="391"/>
      <c r="D20" s="392"/>
    </row>
    <row r="21" spans="1:29" s="145" customFormat="1" ht="14.5">
      <c r="A21" s="391" t="s">
        <v>639</v>
      </c>
      <c r="B21" s="391"/>
      <c r="C21" s="391"/>
      <c r="D21" s="393"/>
      <c r="F21" s="182"/>
      <c r="G21" s="182"/>
      <c r="H21" s="182"/>
      <c r="K21" s="182"/>
    </row>
    <row r="22" spans="1:29" s="145" customFormat="1">
      <c r="A22" s="182"/>
      <c r="F22" s="182"/>
      <c r="G22" s="182"/>
      <c r="H22" s="182"/>
      <c r="K22" s="182"/>
    </row>
    <row r="23" spans="1:29" s="145" customFormat="1">
      <c r="A23" s="182"/>
      <c r="F23" s="165"/>
      <c r="G23" s="165"/>
      <c r="H23" s="165"/>
      <c r="K23" s="165"/>
    </row>
    <row r="24" spans="1:29" s="145" customFormat="1">
      <c r="A24" s="165"/>
      <c r="F24" s="165"/>
      <c r="G24" s="165"/>
      <c r="H24" s="165"/>
      <c r="K24" s="165"/>
    </row>
    <row r="25" spans="1:29" s="145" customFormat="1">
      <c r="A25" s="165"/>
      <c r="F25" s="165"/>
      <c r="G25" s="165"/>
      <c r="H25" s="165"/>
      <c r="K25" s="165"/>
    </row>
    <row r="26" spans="1:29" s="145" customFormat="1">
      <c r="A26" s="165"/>
      <c r="F26" s="165"/>
      <c r="G26" s="165"/>
      <c r="H26" s="165"/>
      <c r="K26" s="165"/>
    </row>
    <row r="27" spans="1:29" s="145" customFormat="1">
      <c r="A27" s="165"/>
      <c r="F27" s="163"/>
      <c r="G27" s="163"/>
      <c r="H27" s="163"/>
      <c r="K27" s="163"/>
    </row>
    <row r="28" spans="1:29" s="145" customFormat="1">
      <c r="A28" s="163"/>
      <c r="F28" s="165"/>
      <c r="G28" s="165"/>
      <c r="H28" s="165"/>
      <c r="K28" s="165"/>
    </row>
    <row r="29" spans="1:29" s="145" customFormat="1">
      <c r="A29" s="165"/>
      <c r="F29" s="165"/>
      <c r="G29" s="165"/>
      <c r="H29" s="165"/>
      <c r="K29" s="165"/>
    </row>
    <row r="30" spans="1:29" s="145" customFormat="1">
      <c r="A30" s="165"/>
      <c r="F30" s="165"/>
      <c r="G30" s="165"/>
      <c r="H30" s="165"/>
      <c r="K30" s="165"/>
    </row>
    <row r="31" spans="1:29" s="145" customFormat="1">
      <c r="A31" s="165"/>
    </row>
    <row r="32" spans="1:29"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20:D20"/>
    <mergeCell ref="A21:D21"/>
  </mergeCells>
  <phoneticPr fontId="25" type="noConversion"/>
  <pageMargins left="0.7" right="0.7" top="0.75" bottom="0.75" header="0.3" footer="0.3"/>
  <pageSetup scale="2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B664-1A5E-42C2-B310-3A6C178A8DAE}">
  <dimension ref="A1:R455"/>
  <sheetViews>
    <sheetView showGridLines="0" view="pageBreakPreview" zoomScale="80" zoomScaleNormal="80" zoomScaleSheetLayoutView="80" workbookViewId="0"/>
  </sheetViews>
  <sheetFormatPr defaultRowHeight="14.5"/>
  <cols>
    <col min="1" max="1" width="38.54296875" style="122" bestFit="1" customWidth="1"/>
    <col min="2" max="6" width="10.54296875" style="122" customWidth="1"/>
  </cols>
  <sheetData>
    <row r="1" spans="1:18">
      <c r="A1" s="197" t="s">
        <v>612</v>
      </c>
      <c r="B1" s="197"/>
      <c r="C1" s="207"/>
      <c r="D1" s="207"/>
      <c r="E1" s="207"/>
      <c r="F1" s="207"/>
    </row>
    <row r="2" spans="1:18" ht="14.5" customHeight="1">
      <c r="A2" s="396" t="s">
        <v>625</v>
      </c>
      <c r="B2" s="396"/>
      <c r="C2" s="396"/>
      <c r="D2" s="396"/>
      <c r="E2" s="396"/>
      <c r="F2" s="396"/>
      <c r="G2" s="396"/>
      <c r="H2" s="396"/>
    </row>
    <row r="3" spans="1:18">
      <c r="A3" s="396"/>
      <c r="B3" s="396"/>
      <c r="C3" s="396"/>
      <c r="D3" s="396"/>
      <c r="E3" s="396"/>
      <c r="F3" s="396"/>
      <c r="G3" s="396"/>
      <c r="H3" s="396"/>
    </row>
    <row r="4" spans="1:18" ht="49" customHeight="1">
      <c r="A4" s="396"/>
      <c r="B4" s="396"/>
      <c r="C4" s="396"/>
      <c r="D4" s="396"/>
      <c r="E4" s="396"/>
      <c r="F4" s="396"/>
      <c r="G4" s="396"/>
      <c r="H4" s="396"/>
    </row>
    <row r="5" spans="1:18" ht="26.5" customHeight="1">
      <c r="A5" s="396" t="s">
        <v>658</v>
      </c>
      <c r="B5" s="396"/>
      <c r="C5" s="396"/>
      <c r="D5" s="396"/>
      <c r="E5" s="396"/>
      <c r="F5" s="396"/>
      <c r="G5" s="396"/>
      <c r="H5" s="396"/>
    </row>
    <row r="6" spans="1:18" ht="4.5" customHeight="1">
      <c r="A6" s="334"/>
      <c r="B6" s="334"/>
      <c r="C6" s="334"/>
      <c r="D6" s="334"/>
      <c r="E6" s="334"/>
      <c r="F6" s="334"/>
      <c r="G6" s="334"/>
      <c r="H6" s="334"/>
    </row>
    <row r="7" spans="1:18">
      <c r="A7" s="197" t="s">
        <v>698</v>
      </c>
      <c r="B7" s="197"/>
      <c r="C7" s="207"/>
      <c r="D7" s="207"/>
      <c r="E7" s="207"/>
      <c r="F7" s="207"/>
    </row>
    <row r="8" spans="1:18" ht="15" thickBot="1">
      <c r="A8" s="199" t="s">
        <v>319</v>
      </c>
      <c r="B8" s="197"/>
      <c r="C8" s="199"/>
      <c r="D8" s="199"/>
      <c r="E8" s="199"/>
      <c r="F8" s="199"/>
    </row>
    <row r="9" spans="1:18" ht="15.5" thickTop="1" thickBot="1">
      <c r="A9" s="209" t="s">
        <v>229</v>
      </c>
      <c r="B9" s="221" t="s">
        <v>577</v>
      </c>
      <c r="C9" s="221" t="s">
        <v>581</v>
      </c>
      <c r="D9" s="221" t="s">
        <v>586</v>
      </c>
      <c r="E9" s="221" t="s">
        <v>590</v>
      </c>
      <c r="F9" s="221" t="s">
        <v>593</v>
      </c>
    </row>
    <row r="10" spans="1:18" ht="15" thickTop="1">
      <c r="A10" s="165" t="s">
        <v>553</v>
      </c>
      <c r="B10" s="222">
        <v>4194</v>
      </c>
      <c r="C10" s="222">
        <v>4159.94413174069</v>
      </c>
      <c r="D10" s="222">
        <v>4013.5019916885108</v>
      </c>
      <c r="E10" s="222">
        <v>4400.1036428562184</v>
      </c>
      <c r="F10" s="222">
        <f>SUM(B10:E10)-1</f>
        <v>16766.549766285418</v>
      </c>
    </row>
    <row r="11" spans="1:18">
      <c r="A11" s="165" t="s">
        <v>626</v>
      </c>
      <c r="B11" s="167">
        <f>1579</f>
        <v>1579</v>
      </c>
      <c r="C11" s="167">
        <f>1556.599-0.5</f>
        <v>1556.0989999999999</v>
      </c>
      <c r="D11" s="167">
        <f>1522.463+2</f>
        <v>1524.463</v>
      </c>
      <c r="E11" s="167">
        <v>1487.7089999999998</v>
      </c>
      <c r="F11" s="167">
        <f>SUM(B11:E11)</f>
        <v>6147.2709999999997</v>
      </c>
    </row>
    <row r="12" spans="1:18" ht="26">
      <c r="A12" s="165" t="s">
        <v>627</v>
      </c>
      <c r="B12" s="167">
        <v>-373</v>
      </c>
      <c r="C12" s="167">
        <v>-326</v>
      </c>
      <c r="D12" s="167">
        <v>-347</v>
      </c>
      <c r="E12" s="167">
        <v>-374</v>
      </c>
      <c r="F12" s="167">
        <f t="shared" ref="F12" si="0">SUM(B12:E12)</f>
        <v>-1420</v>
      </c>
    </row>
    <row r="13" spans="1:18">
      <c r="A13" s="335" t="s">
        <v>679</v>
      </c>
      <c r="B13" s="336">
        <v>5399</v>
      </c>
      <c r="C13" s="336">
        <f t="shared" ref="C13:F13" si="1">SUM(C10:C12)</f>
        <v>5390.0431317406901</v>
      </c>
      <c r="D13" s="336">
        <f t="shared" si="1"/>
        <v>5190.964991688511</v>
      </c>
      <c r="E13" s="336">
        <f t="shared" si="1"/>
        <v>5513.8126428562182</v>
      </c>
      <c r="F13" s="336">
        <f t="shared" si="1"/>
        <v>21493.820766285418</v>
      </c>
    </row>
    <row r="14" spans="1:18" ht="6" customHeight="1">
      <c r="A14" s="335"/>
      <c r="B14" s="336"/>
      <c r="C14" s="336"/>
      <c r="D14" s="336"/>
      <c r="E14" s="336"/>
      <c r="F14" s="336"/>
    </row>
    <row r="15" spans="1:18">
      <c r="A15" s="337" t="s">
        <v>623</v>
      </c>
      <c r="B15" s="177"/>
      <c r="C15" s="177"/>
      <c r="D15" s="177"/>
      <c r="E15" s="177"/>
      <c r="F15" s="177"/>
    </row>
    <row r="16" spans="1:18">
      <c r="A16" s="165" t="s">
        <v>611</v>
      </c>
      <c r="B16" s="167">
        <f>4343-2</f>
        <v>4341</v>
      </c>
      <c r="C16" s="167">
        <f>C17+C18</f>
        <v>4267</v>
      </c>
      <c r="D16" s="167">
        <f>D17+D18</f>
        <v>4214</v>
      </c>
      <c r="E16" s="167">
        <v>4298.6076182744227</v>
      </c>
      <c r="F16" s="167">
        <f t="shared" ref="F16:F20" si="2">SUM(B16:E16)</f>
        <v>17120.607618274422</v>
      </c>
      <c r="H16" s="342"/>
      <c r="I16" s="342"/>
      <c r="J16" s="342"/>
      <c r="K16" s="342"/>
      <c r="L16" s="342"/>
      <c r="N16" s="18"/>
      <c r="O16" s="18"/>
      <c r="P16" s="18"/>
      <c r="Q16" s="18"/>
      <c r="R16" s="18"/>
    </row>
    <row r="17" spans="1:18" s="338" customFormat="1">
      <c r="A17" s="339" t="s">
        <v>624</v>
      </c>
      <c r="B17" s="181">
        <v>2014</v>
      </c>
      <c r="C17" s="181">
        <v>1984</v>
      </c>
      <c r="D17" s="181">
        <v>1964</v>
      </c>
      <c r="E17" s="181">
        <v>2110.0710677768507</v>
      </c>
      <c r="F17" s="181">
        <v>8071</v>
      </c>
      <c r="H17" s="343"/>
      <c r="I17" s="343"/>
      <c r="J17" s="343"/>
      <c r="K17" s="343"/>
      <c r="L17" s="343"/>
      <c r="N17" s="18"/>
      <c r="O17" s="18"/>
      <c r="P17" s="18"/>
      <c r="Q17" s="18"/>
      <c r="R17" s="18"/>
    </row>
    <row r="18" spans="1:18" s="338" customFormat="1">
      <c r="A18" s="339" t="s">
        <v>614</v>
      </c>
      <c r="B18" s="181">
        <f>2329-2</f>
        <v>2327</v>
      </c>
      <c r="C18" s="181">
        <v>2283</v>
      </c>
      <c r="D18" s="181">
        <f>2250</f>
        <v>2250</v>
      </c>
      <c r="E18" s="181">
        <v>2188.5365504975721</v>
      </c>
      <c r="F18" s="181">
        <v>9050</v>
      </c>
      <c r="H18" s="343"/>
      <c r="I18" s="343"/>
      <c r="J18" s="343"/>
      <c r="K18" s="343"/>
      <c r="L18" s="343"/>
      <c r="N18" s="18"/>
      <c r="O18" s="18"/>
      <c r="P18" s="18"/>
      <c r="Q18" s="18"/>
      <c r="R18" s="18"/>
    </row>
    <row r="19" spans="1:18" s="338" customFormat="1" ht="4.5" customHeight="1">
      <c r="A19" s="180"/>
      <c r="B19" s="181"/>
      <c r="C19" s="181"/>
      <c r="D19" s="181"/>
      <c r="E19" s="181"/>
      <c r="F19" s="167"/>
      <c r="H19" s="342"/>
      <c r="I19" s="342"/>
      <c r="J19" s="342"/>
      <c r="K19" s="342"/>
      <c r="L19" s="342"/>
      <c r="N19" s="18"/>
      <c r="O19" s="18"/>
      <c r="P19" s="18"/>
      <c r="Q19" s="18"/>
      <c r="R19" s="18"/>
    </row>
    <row r="20" spans="1:18">
      <c r="A20" s="165" t="s">
        <v>551</v>
      </c>
      <c r="B20" s="167">
        <v>831.5956254843702</v>
      </c>
      <c r="C20" s="167">
        <v>885.08367619434205</v>
      </c>
      <c r="D20" s="167">
        <v>752.35915961298826</v>
      </c>
      <c r="E20" s="167">
        <v>976.38408999273656</v>
      </c>
      <c r="F20" s="167">
        <f t="shared" si="2"/>
        <v>3445.4225512844368</v>
      </c>
      <c r="H20" s="342"/>
      <c r="I20" s="342"/>
      <c r="J20" s="342"/>
      <c r="K20" s="342"/>
      <c r="L20" s="342"/>
      <c r="N20" s="18"/>
      <c r="O20" s="18"/>
      <c r="P20" s="18"/>
      <c r="Q20" s="18"/>
      <c r="R20" s="18"/>
    </row>
    <row r="21" spans="1:18">
      <c r="A21" s="165" t="s">
        <v>613</v>
      </c>
      <c r="B21" s="167">
        <v>226.49273131377498</v>
      </c>
      <c r="C21" s="167">
        <v>239.02580337258399</v>
      </c>
      <c r="D21" s="167">
        <v>223.30935193087868</v>
      </c>
      <c r="E21" s="167">
        <v>238.82093458905899</v>
      </c>
      <c r="F21" s="167">
        <f>SUM(B21:E21)-1</f>
        <v>926.6488212062967</v>
      </c>
      <c r="H21" s="342"/>
      <c r="I21" s="342"/>
      <c r="J21" s="342"/>
      <c r="K21" s="342"/>
      <c r="L21" s="342"/>
      <c r="N21" s="18"/>
      <c r="O21" s="18"/>
      <c r="P21" s="18"/>
      <c r="Q21" s="18"/>
      <c r="R21" s="18"/>
    </row>
    <row r="22" spans="1:18">
      <c r="A22" s="176" t="s">
        <v>680</v>
      </c>
      <c r="B22" s="177">
        <f>+B21+B20+B16</f>
        <v>5399.0883567981455</v>
      </c>
      <c r="C22" s="177">
        <f>+C21+C20+C16-1</f>
        <v>5390.109479566926</v>
      </c>
      <c r="D22" s="177">
        <f>+D21+D20+D16+1</f>
        <v>5190.6685115438668</v>
      </c>
      <c r="E22" s="177">
        <f t="shared" ref="E22" si="3">+E21+E20+E16</f>
        <v>5513.8126428562182</v>
      </c>
      <c r="F22" s="177">
        <f>SUM(B22:E22)</f>
        <v>21493.678990765155</v>
      </c>
      <c r="H22" s="342"/>
      <c r="I22" s="342"/>
      <c r="J22" s="342"/>
      <c r="K22" s="342"/>
      <c r="L22" s="342"/>
      <c r="N22" s="18"/>
      <c r="O22" s="18"/>
      <c r="P22" s="18"/>
      <c r="Q22" s="18"/>
      <c r="R22" s="18"/>
    </row>
    <row r="23" spans="1:18">
      <c r="A23" s="176"/>
      <c r="B23" s="177"/>
      <c r="C23" s="177"/>
      <c r="D23" s="177"/>
      <c r="E23" s="177"/>
      <c r="F23" s="177"/>
    </row>
    <row r="24" spans="1:18">
      <c r="A24" s="197" t="s">
        <v>681</v>
      </c>
      <c r="B24" s="177"/>
      <c r="C24" s="177"/>
      <c r="D24" s="177"/>
      <c r="E24" s="177"/>
      <c r="F24" s="177"/>
    </row>
    <row r="25" spans="1:18" ht="15" thickBot="1">
      <c r="A25" s="199" t="s">
        <v>319</v>
      </c>
      <c r="B25" s="197"/>
      <c r="C25" s="199"/>
      <c r="D25" s="199"/>
      <c r="E25" s="199"/>
      <c r="F25" s="199"/>
    </row>
    <row r="26" spans="1:18" ht="15.5" thickTop="1" thickBot="1">
      <c r="A26" s="209" t="s">
        <v>229</v>
      </c>
      <c r="B26" s="221" t="s">
        <v>577</v>
      </c>
      <c r="C26" s="221" t="s">
        <v>581</v>
      </c>
      <c r="D26" s="221" t="s">
        <v>586</v>
      </c>
      <c r="E26" s="221" t="s">
        <v>590</v>
      </c>
      <c r="F26" s="221" t="s">
        <v>593</v>
      </c>
    </row>
    <row r="27" spans="1:18" ht="26.5" thickTop="1">
      <c r="A27" s="165" t="s">
        <v>628</v>
      </c>
      <c r="B27" s="222">
        <v>-222</v>
      </c>
      <c r="C27" s="222">
        <v>89</v>
      </c>
      <c r="D27" s="222">
        <v>-56</v>
      </c>
      <c r="E27" s="222">
        <v>128</v>
      </c>
      <c r="F27" s="222">
        <f>SUM(B27:E27)</f>
        <v>-61</v>
      </c>
    </row>
    <row r="28" spans="1:18">
      <c r="A28" s="165" t="s">
        <v>615</v>
      </c>
      <c r="B28" s="167">
        <v>47</v>
      </c>
      <c r="C28" s="167">
        <v>43.7</v>
      </c>
      <c r="D28" s="167">
        <v>43</v>
      </c>
      <c r="E28" s="167">
        <v>42</v>
      </c>
      <c r="F28" s="167">
        <f t="shared" ref="F28" si="4">SUM(B28:E28)</f>
        <v>175.7</v>
      </c>
    </row>
    <row r="29" spans="1:18">
      <c r="A29" s="165" t="s">
        <v>629</v>
      </c>
      <c r="B29" s="167">
        <v>261</v>
      </c>
      <c r="C29" s="167">
        <v>279.60000000000002</v>
      </c>
      <c r="D29" s="167">
        <v>289</v>
      </c>
      <c r="E29" s="167">
        <v>200</v>
      </c>
      <c r="F29" s="167">
        <f>SUM(B29:E29)-1</f>
        <v>1028.5999999999999</v>
      </c>
    </row>
    <row r="30" spans="1:18" ht="26">
      <c r="A30" s="335" t="s">
        <v>682</v>
      </c>
      <c r="B30" s="336">
        <f>SUM(B27:B29)</f>
        <v>86</v>
      </c>
      <c r="C30" s="336">
        <f t="shared" ref="C30:E30" si="5">SUM(C27:C29)</f>
        <v>412.3</v>
      </c>
      <c r="D30" s="336">
        <f t="shared" si="5"/>
        <v>276</v>
      </c>
      <c r="E30" s="336">
        <f t="shared" si="5"/>
        <v>370</v>
      </c>
      <c r="F30" s="336">
        <f>SUM(F27:F29)+1</f>
        <v>1144.3</v>
      </c>
    </row>
    <row r="31" spans="1:18">
      <c r="A31" s="176"/>
      <c r="B31" s="177"/>
      <c r="C31" s="177"/>
      <c r="D31" s="177"/>
      <c r="E31" s="177"/>
      <c r="F31" s="177"/>
    </row>
    <row r="32" spans="1:18" ht="26">
      <c r="A32" s="197" t="s">
        <v>616</v>
      </c>
      <c r="B32" s="177"/>
      <c r="C32" s="177"/>
      <c r="D32" s="177"/>
      <c r="E32" s="177"/>
      <c r="F32" s="177"/>
    </row>
    <row r="33" spans="1:6" ht="15" thickBot="1">
      <c r="A33" s="199" t="s">
        <v>319</v>
      </c>
      <c r="B33" s="197"/>
      <c r="C33" s="199"/>
      <c r="D33" s="199"/>
      <c r="E33" s="199"/>
      <c r="F33" s="199"/>
    </row>
    <row r="34" spans="1:6" ht="15.5" thickTop="1" thickBot="1">
      <c r="A34" s="209" t="s">
        <v>229</v>
      </c>
      <c r="B34" s="221" t="s">
        <v>577</v>
      </c>
      <c r="C34" s="221" t="s">
        <v>581</v>
      </c>
      <c r="D34" s="221" t="s">
        <v>586</v>
      </c>
      <c r="E34" s="221" t="s">
        <v>590</v>
      </c>
      <c r="F34" s="221" t="s">
        <v>593</v>
      </c>
    </row>
    <row r="35" spans="1:6" ht="15" thickTop="1">
      <c r="A35" s="165" t="s">
        <v>617</v>
      </c>
      <c r="B35" s="340">
        <v>-671</v>
      </c>
      <c r="C35" s="340">
        <v>823</v>
      </c>
      <c r="D35" s="340">
        <v>-1193</v>
      </c>
      <c r="E35" s="340">
        <v>-1284</v>
      </c>
      <c r="F35" s="340">
        <f>SUM(B35:E35)-1</f>
        <v>-2326</v>
      </c>
    </row>
    <row r="36" spans="1:6">
      <c r="A36" s="165" t="s">
        <v>618</v>
      </c>
      <c r="B36" s="346" t="s">
        <v>290</v>
      </c>
      <c r="C36" s="346" t="s">
        <v>290</v>
      </c>
      <c r="D36" s="346" t="s">
        <v>290</v>
      </c>
      <c r="E36" s="341">
        <v>26</v>
      </c>
      <c r="F36" s="341">
        <f>SUM(B36:E36)</f>
        <v>26</v>
      </c>
    </row>
    <row r="37" spans="1:6">
      <c r="A37" s="165" t="s">
        <v>619</v>
      </c>
      <c r="B37" s="346" t="s">
        <v>290</v>
      </c>
      <c r="C37" s="346" t="s">
        <v>290</v>
      </c>
      <c r="D37" s="346">
        <v>-200</v>
      </c>
      <c r="E37" s="341">
        <v>-300</v>
      </c>
      <c r="F37" s="341">
        <f t="shared" ref="F37:F39" si="6">SUM(B37:E37)</f>
        <v>-500</v>
      </c>
    </row>
    <row r="38" spans="1:6">
      <c r="A38" s="165" t="s">
        <v>620</v>
      </c>
      <c r="B38" s="346" t="s">
        <v>290</v>
      </c>
      <c r="C38" s="346" t="s">
        <v>290</v>
      </c>
      <c r="D38" s="346" t="s">
        <v>290</v>
      </c>
      <c r="E38" s="341">
        <v>2500</v>
      </c>
      <c r="F38" s="341">
        <f t="shared" si="6"/>
        <v>2500</v>
      </c>
    </row>
    <row r="39" spans="1:6">
      <c r="A39" s="165" t="s">
        <v>621</v>
      </c>
      <c r="B39" s="346">
        <v>80</v>
      </c>
      <c r="C39" s="346">
        <v>75</v>
      </c>
      <c r="D39" s="346">
        <v>90</v>
      </c>
      <c r="E39" s="341">
        <v>93</v>
      </c>
      <c r="F39" s="341">
        <f t="shared" si="6"/>
        <v>338</v>
      </c>
    </row>
    <row r="40" spans="1:6">
      <c r="A40" s="165" t="s">
        <v>622</v>
      </c>
      <c r="B40" s="341">
        <v>31</v>
      </c>
      <c r="C40" s="341">
        <v>242</v>
      </c>
      <c r="D40" s="341">
        <v>389</v>
      </c>
      <c r="E40" s="341">
        <v>102</v>
      </c>
      <c r="F40" s="341">
        <f>SUM(B40:E40)+1</f>
        <v>765</v>
      </c>
    </row>
    <row r="41" spans="1:6" ht="26">
      <c r="A41" s="197" t="s">
        <v>616</v>
      </c>
      <c r="B41" s="347">
        <f>SUM(B35:B40)</f>
        <v>-560</v>
      </c>
      <c r="C41" s="347">
        <f>SUM(C35:C40)</f>
        <v>1140</v>
      </c>
      <c r="D41" s="347">
        <f>SUM(D35:D40)+1</f>
        <v>-913</v>
      </c>
      <c r="E41" s="347">
        <f t="shared" ref="E41" si="7">SUM(E35:E40)</f>
        <v>1137</v>
      </c>
      <c r="F41" s="347">
        <f>SUM(F35:F40)+1</f>
        <v>804</v>
      </c>
    </row>
    <row r="42" spans="1:6">
      <c r="A42" s="182"/>
      <c r="B42" s="145"/>
      <c r="C42" s="145"/>
      <c r="D42" s="145"/>
      <c r="E42" s="145"/>
      <c r="F42" s="145"/>
    </row>
    <row r="43" spans="1:6">
      <c r="A43" s="395" t="s">
        <v>630</v>
      </c>
      <c r="B43" s="395"/>
      <c r="C43" s="395"/>
      <c r="D43" s="395"/>
      <c r="E43" s="395"/>
      <c r="F43" s="395"/>
    </row>
    <row r="44" spans="1:6" ht="36" customHeight="1">
      <c r="A44" s="394" t="s">
        <v>634</v>
      </c>
      <c r="B44" s="394"/>
      <c r="C44" s="394"/>
      <c r="D44" s="394"/>
      <c r="E44" s="394"/>
      <c r="F44" s="394"/>
    </row>
    <row r="45" spans="1:6" ht="46" customHeight="1">
      <c r="A45" s="394" t="s">
        <v>631</v>
      </c>
      <c r="B45" s="394"/>
      <c r="C45" s="394"/>
      <c r="D45" s="394"/>
      <c r="E45" s="394"/>
      <c r="F45" s="394"/>
    </row>
    <row r="46" spans="1:6" ht="25.5" customHeight="1">
      <c r="A46" s="394" t="s">
        <v>632</v>
      </c>
      <c r="B46" s="394"/>
      <c r="C46" s="394"/>
      <c r="D46" s="394"/>
      <c r="E46" s="394"/>
      <c r="F46" s="394"/>
    </row>
    <row r="47" spans="1:6" ht="16.5" customHeight="1">
      <c r="A47" s="394" t="s">
        <v>633</v>
      </c>
      <c r="B47" s="394"/>
      <c r="C47" s="394"/>
      <c r="D47" s="394"/>
      <c r="E47" s="394"/>
      <c r="F47" s="394"/>
    </row>
    <row r="48" spans="1:6">
      <c r="A48" s="165"/>
      <c r="B48" s="145"/>
      <c r="C48" s="145"/>
      <c r="D48" s="145"/>
      <c r="E48" s="145"/>
      <c r="F48" s="145"/>
    </row>
    <row r="49" spans="1:6">
      <c r="A49" s="163"/>
      <c r="B49" s="145"/>
      <c r="C49" s="145"/>
      <c r="D49" s="145"/>
      <c r="E49" s="145"/>
      <c r="F49" s="145"/>
    </row>
    <row r="50" spans="1:6">
      <c r="A50" s="165"/>
      <c r="B50" s="145"/>
      <c r="C50" s="145"/>
      <c r="D50" s="145"/>
      <c r="E50" s="145"/>
      <c r="F50" s="145"/>
    </row>
    <row r="51" spans="1:6">
      <c r="A51" s="165"/>
      <c r="B51" s="145"/>
      <c r="C51" s="145"/>
      <c r="D51" s="145"/>
      <c r="E51" s="145"/>
      <c r="F51" s="145"/>
    </row>
    <row r="52" spans="1:6">
      <c r="A52" s="165"/>
      <c r="B52" s="145"/>
      <c r="C52" s="145"/>
      <c r="D52" s="145"/>
      <c r="E52" s="145"/>
      <c r="F52" s="145"/>
    </row>
    <row r="53" spans="1:6">
      <c r="A53" s="178"/>
      <c r="B53" s="145"/>
      <c r="C53" s="145"/>
      <c r="D53" s="145"/>
      <c r="E53" s="145"/>
      <c r="F53" s="145"/>
    </row>
    <row r="54" spans="1:6">
      <c r="A54" s="165"/>
      <c r="B54" s="145"/>
      <c r="C54" s="145"/>
      <c r="D54" s="145"/>
      <c r="E54" s="145"/>
      <c r="F54" s="145"/>
    </row>
    <row r="55" spans="1:6">
      <c r="A55" s="165"/>
      <c r="B55" s="145"/>
      <c r="C55" s="145"/>
      <c r="D55" s="145"/>
      <c r="E55" s="145"/>
      <c r="F55" s="145"/>
    </row>
    <row r="56" spans="1:6">
      <c r="A56" s="165"/>
      <c r="B56" s="145"/>
      <c r="C56" s="145"/>
      <c r="D56" s="145"/>
      <c r="E56" s="145"/>
      <c r="F56" s="145"/>
    </row>
    <row r="57" spans="1:6">
      <c r="A57" s="165"/>
      <c r="B57" s="145"/>
      <c r="C57" s="145"/>
      <c r="D57" s="145"/>
      <c r="E57" s="145"/>
      <c r="F57" s="145"/>
    </row>
    <row r="58" spans="1:6">
      <c r="A58" s="145"/>
      <c r="B58" s="145"/>
      <c r="C58" s="145"/>
      <c r="D58" s="145"/>
      <c r="E58" s="145"/>
      <c r="F58" s="145"/>
    </row>
    <row r="59" spans="1:6">
      <c r="A59" s="145"/>
      <c r="B59" s="145"/>
      <c r="C59" s="145"/>
      <c r="D59" s="145"/>
      <c r="E59" s="145"/>
      <c r="F59" s="145"/>
    </row>
    <row r="60" spans="1:6">
      <c r="A60" s="145"/>
      <c r="B60" s="145"/>
      <c r="C60" s="145"/>
      <c r="D60" s="145"/>
      <c r="E60" s="145"/>
      <c r="F60" s="145"/>
    </row>
    <row r="61" spans="1:6">
      <c r="A61" s="145"/>
      <c r="B61" s="183"/>
      <c r="C61" s="183"/>
      <c r="D61" s="145"/>
      <c r="E61" s="145"/>
      <c r="F61" s="145"/>
    </row>
    <row r="62" spans="1:6">
      <c r="A62" s="145"/>
      <c r="B62" s="145"/>
      <c r="C62" s="145"/>
      <c r="D62" s="145"/>
      <c r="E62" s="145"/>
      <c r="F62" s="145"/>
    </row>
    <row r="63" spans="1:6">
      <c r="A63" s="145"/>
      <c r="B63" s="145"/>
      <c r="C63" s="145"/>
      <c r="D63" s="145"/>
      <c r="E63" s="145"/>
      <c r="F63" s="145"/>
    </row>
    <row r="64" spans="1:6">
      <c r="A64" s="145"/>
      <c r="B64" s="145"/>
      <c r="C64" s="145"/>
      <c r="D64" s="145"/>
      <c r="E64" s="145"/>
      <c r="F64" s="145"/>
    </row>
    <row r="65" spans="1:6">
      <c r="A65" s="145"/>
      <c r="B65" s="145"/>
      <c r="C65" s="145"/>
      <c r="D65" s="145"/>
      <c r="E65" s="145"/>
      <c r="F65" s="145"/>
    </row>
    <row r="66" spans="1:6">
      <c r="A66" s="145"/>
      <c r="B66" s="145"/>
      <c r="C66" s="145"/>
      <c r="D66" s="145"/>
      <c r="E66" s="145"/>
      <c r="F66" s="145"/>
    </row>
    <row r="67" spans="1:6">
      <c r="A67" s="145"/>
      <c r="B67" s="145"/>
      <c r="C67" s="145"/>
      <c r="D67" s="145"/>
      <c r="E67" s="145"/>
      <c r="F67" s="145"/>
    </row>
    <row r="68" spans="1:6">
      <c r="A68" s="145"/>
      <c r="B68" s="145"/>
      <c r="C68" s="145"/>
      <c r="D68" s="145"/>
      <c r="E68" s="145"/>
      <c r="F68" s="145"/>
    </row>
    <row r="69" spans="1:6">
      <c r="A69" s="145"/>
      <c r="B69" s="145"/>
      <c r="C69" s="145"/>
      <c r="D69" s="145"/>
      <c r="E69" s="145"/>
      <c r="F69" s="145"/>
    </row>
    <row r="70" spans="1:6">
      <c r="A70" s="145"/>
      <c r="B70" s="145"/>
      <c r="C70" s="145"/>
      <c r="D70" s="145"/>
      <c r="E70" s="145"/>
      <c r="F70" s="145"/>
    </row>
    <row r="71" spans="1:6">
      <c r="A71" s="145"/>
      <c r="B71" s="145"/>
      <c r="C71" s="145"/>
      <c r="D71" s="145"/>
      <c r="E71" s="145"/>
      <c r="F71" s="145"/>
    </row>
    <row r="72" spans="1:6">
      <c r="A72" s="145"/>
      <c r="B72" s="145"/>
      <c r="C72" s="145"/>
      <c r="D72" s="145"/>
      <c r="E72" s="145"/>
      <c r="F72" s="145"/>
    </row>
    <row r="73" spans="1:6">
      <c r="A73" s="145"/>
      <c r="B73" s="145"/>
      <c r="C73" s="145"/>
      <c r="D73" s="145"/>
      <c r="E73" s="145"/>
      <c r="F73" s="145"/>
    </row>
    <row r="74" spans="1:6">
      <c r="A74" s="145"/>
      <c r="B74" s="145"/>
      <c r="C74" s="145"/>
      <c r="D74" s="145"/>
      <c r="E74" s="145"/>
      <c r="F74" s="145"/>
    </row>
    <row r="75" spans="1:6">
      <c r="A75" s="145"/>
      <c r="B75" s="145"/>
      <c r="C75" s="145"/>
      <c r="D75" s="145"/>
      <c r="E75" s="145"/>
      <c r="F75" s="145"/>
    </row>
    <row r="76" spans="1:6">
      <c r="A76" s="145"/>
      <c r="B76" s="145"/>
      <c r="C76" s="145"/>
      <c r="D76" s="145"/>
      <c r="E76" s="145"/>
      <c r="F76" s="145"/>
    </row>
    <row r="77" spans="1:6">
      <c r="A77" s="145"/>
      <c r="B77" s="145"/>
      <c r="C77" s="145"/>
      <c r="D77" s="145"/>
      <c r="E77" s="145"/>
      <c r="F77" s="145"/>
    </row>
    <row r="78" spans="1:6">
      <c r="A78" s="145"/>
      <c r="B78" s="145"/>
      <c r="C78" s="145"/>
      <c r="D78" s="145"/>
      <c r="E78" s="145"/>
      <c r="F78" s="145"/>
    </row>
    <row r="79" spans="1:6">
      <c r="A79" s="145"/>
      <c r="B79" s="145"/>
      <c r="C79" s="145"/>
      <c r="D79" s="145"/>
      <c r="E79" s="145"/>
      <c r="F79" s="145"/>
    </row>
    <row r="80" spans="1:6">
      <c r="A80" s="145"/>
      <c r="B80" s="145"/>
      <c r="C80" s="145"/>
      <c r="D80" s="145"/>
      <c r="E80" s="145"/>
      <c r="F80" s="145"/>
    </row>
    <row r="81" spans="1:6">
      <c r="A81" s="145"/>
      <c r="B81" s="145"/>
      <c r="C81" s="145"/>
      <c r="D81" s="145"/>
      <c r="E81" s="145"/>
      <c r="F81" s="145"/>
    </row>
    <row r="82" spans="1:6">
      <c r="A82" s="145"/>
      <c r="B82" s="145"/>
      <c r="C82" s="145"/>
      <c r="D82" s="145"/>
      <c r="E82" s="145"/>
      <c r="F82" s="145"/>
    </row>
    <row r="83" spans="1:6">
      <c r="A83" s="145"/>
      <c r="B83" s="145"/>
      <c r="C83" s="145"/>
      <c r="D83" s="145"/>
      <c r="E83" s="145"/>
      <c r="F83" s="145"/>
    </row>
    <row r="84" spans="1:6">
      <c r="A84" s="145"/>
      <c r="B84" s="145"/>
      <c r="C84" s="145"/>
      <c r="D84" s="145"/>
      <c r="E84" s="145"/>
      <c r="F84" s="145"/>
    </row>
    <row r="85" spans="1:6">
      <c r="A85" s="145"/>
      <c r="B85" s="145"/>
      <c r="C85" s="145"/>
      <c r="D85" s="145"/>
      <c r="E85" s="145"/>
      <c r="F85" s="145"/>
    </row>
    <row r="86" spans="1:6">
      <c r="A86" s="145"/>
      <c r="B86" s="145"/>
      <c r="C86" s="145"/>
      <c r="D86" s="145"/>
      <c r="E86" s="145"/>
      <c r="F86" s="145"/>
    </row>
    <row r="87" spans="1:6">
      <c r="A87" s="145"/>
      <c r="B87" s="145"/>
      <c r="C87" s="145"/>
      <c r="D87" s="145"/>
      <c r="E87" s="145"/>
      <c r="F87" s="145"/>
    </row>
    <row r="88" spans="1:6">
      <c r="A88" s="145"/>
      <c r="B88" s="145"/>
      <c r="C88" s="145"/>
      <c r="D88" s="145"/>
      <c r="E88" s="145"/>
      <c r="F88" s="145"/>
    </row>
    <row r="89" spans="1:6">
      <c r="A89" s="145"/>
      <c r="B89" s="145"/>
      <c r="C89" s="145"/>
      <c r="D89" s="145"/>
      <c r="E89" s="145"/>
      <c r="F89" s="145"/>
    </row>
    <row r="90" spans="1:6">
      <c r="A90" s="145"/>
      <c r="B90" s="145"/>
      <c r="C90" s="145"/>
      <c r="D90" s="145"/>
      <c r="E90" s="145"/>
      <c r="F90" s="145"/>
    </row>
    <row r="91" spans="1:6">
      <c r="A91" s="145"/>
      <c r="B91" s="145"/>
      <c r="C91" s="145"/>
      <c r="D91" s="145"/>
      <c r="E91" s="145"/>
      <c r="F91" s="145"/>
    </row>
    <row r="92" spans="1:6">
      <c r="A92" s="145"/>
      <c r="B92" s="145"/>
      <c r="C92" s="145"/>
      <c r="D92" s="145"/>
      <c r="E92" s="145"/>
      <c r="F92" s="145"/>
    </row>
    <row r="93" spans="1:6">
      <c r="A93" s="145"/>
      <c r="B93" s="145"/>
      <c r="C93" s="145"/>
      <c r="D93" s="145"/>
      <c r="E93" s="145"/>
      <c r="F93" s="145"/>
    </row>
    <row r="94" spans="1:6">
      <c r="A94" s="145"/>
      <c r="B94" s="145"/>
      <c r="C94" s="145"/>
      <c r="D94" s="145"/>
      <c r="E94" s="145"/>
      <c r="F94" s="145"/>
    </row>
    <row r="95" spans="1:6">
      <c r="A95" s="145"/>
      <c r="B95" s="145"/>
      <c r="C95" s="145"/>
      <c r="D95" s="145"/>
      <c r="E95" s="145"/>
      <c r="F95" s="145"/>
    </row>
    <row r="96" spans="1:6">
      <c r="A96" s="145"/>
      <c r="B96" s="145"/>
      <c r="C96" s="145"/>
      <c r="D96" s="145"/>
      <c r="E96" s="145"/>
      <c r="F96" s="145"/>
    </row>
    <row r="97" spans="1:6">
      <c r="A97" s="145"/>
      <c r="B97" s="145"/>
      <c r="C97" s="145"/>
      <c r="D97" s="145"/>
      <c r="E97" s="145"/>
      <c r="F97" s="145"/>
    </row>
    <row r="98" spans="1:6">
      <c r="A98" s="145"/>
      <c r="B98" s="145"/>
      <c r="C98" s="145"/>
      <c r="D98" s="145"/>
      <c r="E98" s="145"/>
      <c r="F98" s="145"/>
    </row>
    <row r="99" spans="1:6">
      <c r="A99" s="145"/>
      <c r="B99" s="145"/>
      <c r="C99" s="145"/>
      <c r="D99" s="145"/>
      <c r="E99" s="145"/>
      <c r="F99" s="145"/>
    </row>
    <row r="100" spans="1:6">
      <c r="A100" s="145"/>
      <c r="B100" s="145"/>
      <c r="C100" s="145"/>
      <c r="D100" s="145"/>
      <c r="E100" s="145"/>
      <c r="F100" s="145"/>
    </row>
    <row r="101" spans="1:6">
      <c r="A101" s="145"/>
      <c r="B101" s="145"/>
      <c r="C101" s="145"/>
      <c r="D101" s="145"/>
      <c r="E101" s="145"/>
      <c r="F101" s="145"/>
    </row>
    <row r="102" spans="1:6">
      <c r="A102" s="145"/>
      <c r="B102" s="145"/>
      <c r="C102" s="145"/>
      <c r="D102" s="145"/>
      <c r="E102" s="145"/>
      <c r="F102" s="145"/>
    </row>
    <row r="103" spans="1:6">
      <c r="A103" s="145"/>
      <c r="B103" s="145"/>
      <c r="C103" s="145"/>
      <c r="D103" s="145"/>
      <c r="E103" s="145"/>
      <c r="F103" s="145"/>
    </row>
    <row r="104" spans="1:6">
      <c r="A104" s="145"/>
      <c r="B104" s="145"/>
      <c r="C104" s="145"/>
      <c r="D104" s="145"/>
      <c r="E104" s="145"/>
      <c r="F104" s="145"/>
    </row>
    <row r="105" spans="1:6">
      <c r="A105" s="145"/>
      <c r="B105" s="145"/>
      <c r="C105" s="145"/>
      <c r="D105" s="145"/>
      <c r="E105" s="145"/>
      <c r="F105" s="145"/>
    </row>
    <row r="106" spans="1:6">
      <c r="A106" s="145"/>
      <c r="B106" s="145"/>
      <c r="C106" s="145"/>
      <c r="D106" s="145"/>
      <c r="E106" s="145"/>
      <c r="F106" s="145"/>
    </row>
    <row r="107" spans="1:6">
      <c r="A107" s="145"/>
      <c r="B107" s="145"/>
      <c r="C107" s="145"/>
      <c r="D107" s="145"/>
      <c r="E107" s="145"/>
      <c r="F107" s="145"/>
    </row>
    <row r="108" spans="1:6">
      <c r="A108" s="145"/>
      <c r="B108" s="145"/>
      <c r="C108" s="145"/>
      <c r="D108" s="145"/>
      <c r="E108" s="145"/>
      <c r="F108" s="145"/>
    </row>
    <row r="109" spans="1:6">
      <c r="A109" s="145"/>
      <c r="B109" s="145"/>
      <c r="C109" s="145"/>
      <c r="D109" s="145"/>
      <c r="E109" s="145"/>
      <c r="F109" s="145"/>
    </row>
    <row r="110" spans="1:6">
      <c r="A110" s="145"/>
      <c r="B110" s="145"/>
      <c r="C110" s="145"/>
      <c r="D110" s="145"/>
      <c r="E110" s="145"/>
      <c r="F110" s="145"/>
    </row>
    <row r="111" spans="1:6">
      <c r="A111" s="145"/>
      <c r="B111" s="145"/>
      <c r="C111" s="145"/>
      <c r="D111" s="145"/>
      <c r="E111" s="145"/>
      <c r="F111" s="145"/>
    </row>
    <row r="112" spans="1:6">
      <c r="A112" s="145"/>
      <c r="B112" s="145"/>
      <c r="C112" s="145"/>
      <c r="D112" s="145"/>
      <c r="E112" s="145"/>
      <c r="F112" s="145"/>
    </row>
    <row r="113" spans="1:6">
      <c r="A113" s="145"/>
      <c r="B113" s="145"/>
      <c r="C113" s="145"/>
      <c r="D113" s="145"/>
      <c r="E113" s="145"/>
      <c r="F113" s="145"/>
    </row>
    <row r="114" spans="1:6">
      <c r="A114" s="145"/>
      <c r="B114" s="145"/>
      <c r="C114" s="145"/>
      <c r="D114" s="145"/>
      <c r="E114" s="145"/>
      <c r="F114" s="145"/>
    </row>
    <row r="115" spans="1:6">
      <c r="A115" s="145"/>
      <c r="B115" s="145"/>
      <c r="C115" s="145"/>
      <c r="D115" s="145"/>
      <c r="E115" s="145"/>
      <c r="F115" s="145"/>
    </row>
    <row r="116" spans="1:6">
      <c r="A116" s="145"/>
      <c r="B116" s="145"/>
      <c r="C116" s="145"/>
      <c r="D116" s="145"/>
      <c r="E116" s="145"/>
      <c r="F116" s="145"/>
    </row>
    <row r="117" spans="1:6">
      <c r="A117" s="145"/>
      <c r="B117" s="145"/>
      <c r="C117" s="145"/>
      <c r="D117" s="145"/>
      <c r="E117" s="145"/>
      <c r="F117" s="145"/>
    </row>
    <row r="118" spans="1:6">
      <c r="A118" s="145"/>
      <c r="B118" s="145"/>
      <c r="C118" s="145"/>
      <c r="D118" s="145"/>
      <c r="E118" s="145"/>
      <c r="F118" s="145"/>
    </row>
    <row r="119" spans="1:6">
      <c r="A119" s="145"/>
      <c r="B119" s="145"/>
      <c r="C119" s="145"/>
      <c r="D119" s="145"/>
      <c r="E119" s="145"/>
      <c r="F119" s="145"/>
    </row>
    <row r="120" spans="1:6">
      <c r="A120" s="145"/>
      <c r="B120" s="145"/>
      <c r="C120" s="145"/>
      <c r="D120" s="145"/>
      <c r="E120" s="145"/>
      <c r="F120" s="145"/>
    </row>
    <row r="121" spans="1:6">
      <c r="A121" s="145"/>
      <c r="B121" s="145"/>
      <c r="C121" s="145"/>
      <c r="D121" s="145"/>
      <c r="E121" s="145"/>
      <c r="F121" s="145"/>
    </row>
    <row r="122" spans="1:6">
      <c r="A122" s="145"/>
      <c r="B122" s="145"/>
      <c r="C122" s="145"/>
      <c r="D122" s="145"/>
      <c r="E122" s="145"/>
      <c r="F122" s="145"/>
    </row>
    <row r="123" spans="1:6">
      <c r="A123" s="145"/>
      <c r="B123" s="145"/>
      <c r="C123" s="145"/>
      <c r="D123" s="145"/>
      <c r="E123" s="145"/>
      <c r="F123" s="145"/>
    </row>
    <row r="124" spans="1:6">
      <c r="A124" s="145"/>
      <c r="B124" s="145"/>
      <c r="C124" s="145"/>
      <c r="D124" s="145"/>
      <c r="E124" s="145"/>
      <c r="F124" s="145"/>
    </row>
    <row r="125" spans="1:6">
      <c r="A125" s="145"/>
      <c r="B125" s="145"/>
      <c r="C125" s="145"/>
      <c r="D125" s="145"/>
      <c r="E125" s="145"/>
      <c r="F125" s="145"/>
    </row>
    <row r="126" spans="1:6">
      <c r="A126" s="145"/>
      <c r="B126" s="145"/>
      <c r="C126" s="145"/>
      <c r="D126" s="145"/>
      <c r="E126" s="145"/>
      <c r="F126" s="145"/>
    </row>
    <row r="127" spans="1:6">
      <c r="A127" s="145"/>
      <c r="B127" s="145"/>
      <c r="C127" s="145"/>
      <c r="D127" s="145"/>
      <c r="E127" s="145"/>
      <c r="F127" s="145"/>
    </row>
    <row r="128" spans="1:6">
      <c r="A128" s="145"/>
      <c r="B128" s="145"/>
      <c r="C128" s="145"/>
      <c r="D128" s="145"/>
      <c r="E128" s="145"/>
      <c r="F128" s="145"/>
    </row>
    <row r="129" spans="1:6">
      <c r="A129" s="145"/>
      <c r="B129" s="145"/>
      <c r="C129" s="145"/>
      <c r="D129" s="145"/>
      <c r="E129" s="145"/>
      <c r="F129" s="145"/>
    </row>
    <row r="130" spans="1:6">
      <c r="A130" s="145"/>
      <c r="B130" s="145"/>
      <c r="C130" s="145"/>
      <c r="D130" s="145"/>
      <c r="E130" s="145"/>
      <c r="F130" s="145"/>
    </row>
    <row r="131" spans="1:6">
      <c r="A131" s="145"/>
      <c r="B131" s="145"/>
      <c r="C131" s="145"/>
      <c r="D131" s="145"/>
      <c r="E131" s="145"/>
      <c r="F131" s="145"/>
    </row>
    <row r="132" spans="1:6">
      <c r="A132" s="145"/>
      <c r="B132" s="145"/>
      <c r="C132" s="145"/>
      <c r="D132" s="145"/>
      <c r="E132" s="145"/>
      <c r="F132" s="145"/>
    </row>
    <row r="133" spans="1:6">
      <c r="A133" s="145"/>
      <c r="B133" s="145"/>
      <c r="C133" s="145"/>
      <c r="D133" s="145"/>
      <c r="E133" s="145"/>
      <c r="F133" s="145"/>
    </row>
    <row r="134" spans="1:6">
      <c r="A134" s="145"/>
      <c r="B134" s="145"/>
      <c r="C134" s="145"/>
      <c r="D134" s="145"/>
      <c r="E134" s="145"/>
      <c r="F134" s="145"/>
    </row>
    <row r="135" spans="1:6">
      <c r="A135" s="145"/>
      <c r="B135" s="145"/>
      <c r="C135" s="145"/>
      <c r="D135" s="145"/>
      <c r="E135" s="145"/>
      <c r="F135" s="145"/>
    </row>
    <row r="136" spans="1:6">
      <c r="A136" s="145"/>
      <c r="B136" s="145"/>
      <c r="C136" s="145"/>
      <c r="D136" s="145"/>
      <c r="E136" s="145"/>
      <c r="F136" s="145"/>
    </row>
    <row r="137" spans="1:6">
      <c r="A137" s="145"/>
      <c r="B137" s="145"/>
      <c r="C137" s="145"/>
      <c r="D137" s="145"/>
      <c r="E137" s="145"/>
      <c r="F137" s="145"/>
    </row>
    <row r="138" spans="1:6">
      <c r="A138" s="145"/>
      <c r="B138" s="145"/>
      <c r="C138" s="145"/>
      <c r="D138" s="145"/>
      <c r="E138" s="145"/>
      <c r="F138" s="145"/>
    </row>
    <row r="139" spans="1:6">
      <c r="A139" s="145"/>
      <c r="B139" s="145"/>
      <c r="C139" s="145"/>
      <c r="D139" s="145"/>
      <c r="E139" s="145"/>
      <c r="F139" s="145"/>
    </row>
    <row r="140" spans="1:6">
      <c r="A140" s="145"/>
      <c r="B140" s="145"/>
      <c r="C140" s="145"/>
      <c r="D140" s="145"/>
      <c r="E140" s="145"/>
      <c r="F140" s="145"/>
    </row>
    <row r="141" spans="1:6">
      <c r="A141" s="145"/>
      <c r="B141" s="145"/>
      <c r="C141" s="145"/>
      <c r="D141" s="145"/>
      <c r="E141" s="145"/>
      <c r="F141" s="145"/>
    </row>
    <row r="142" spans="1:6">
      <c r="A142" s="145"/>
      <c r="B142" s="145"/>
      <c r="C142" s="145"/>
      <c r="D142" s="145"/>
      <c r="E142" s="145"/>
      <c r="F142" s="145"/>
    </row>
    <row r="143" spans="1:6">
      <c r="A143" s="145"/>
      <c r="B143" s="145"/>
      <c r="C143" s="145"/>
      <c r="D143" s="145"/>
      <c r="E143" s="145"/>
      <c r="F143" s="145"/>
    </row>
    <row r="144" spans="1:6">
      <c r="A144" s="145"/>
      <c r="B144" s="145"/>
      <c r="C144" s="145"/>
      <c r="D144" s="145"/>
      <c r="E144" s="145"/>
      <c r="F144" s="145"/>
    </row>
    <row r="145" spans="1:6">
      <c r="A145" s="145"/>
      <c r="B145" s="145"/>
      <c r="C145" s="145"/>
      <c r="D145" s="145"/>
      <c r="E145" s="145"/>
      <c r="F145" s="145"/>
    </row>
    <row r="146" spans="1:6">
      <c r="A146" s="145"/>
      <c r="B146" s="145"/>
      <c r="C146" s="145"/>
      <c r="D146" s="145"/>
      <c r="E146" s="145"/>
      <c r="F146" s="145"/>
    </row>
    <row r="147" spans="1:6">
      <c r="A147" s="145"/>
      <c r="B147" s="145"/>
      <c r="C147" s="145"/>
      <c r="D147" s="145"/>
      <c r="E147" s="145"/>
      <c r="F147" s="145"/>
    </row>
    <row r="148" spans="1:6">
      <c r="A148" s="145"/>
      <c r="B148" s="145"/>
      <c r="C148" s="145"/>
      <c r="D148" s="145"/>
      <c r="E148" s="145"/>
      <c r="F148" s="145"/>
    </row>
    <row r="149" spans="1:6">
      <c r="A149" s="145"/>
      <c r="B149" s="145"/>
      <c r="C149" s="145"/>
      <c r="D149" s="145"/>
      <c r="E149" s="145"/>
      <c r="F149" s="145"/>
    </row>
    <row r="150" spans="1:6">
      <c r="A150" s="145"/>
      <c r="B150" s="145"/>
      <c r="C150" s="145"/>
      <c r="D150" s="145"/>
      <c r="E150" s="145"/>
      <c r="F150" s="145"/>
    </row>
    <row r="151" spans="1:6">
      <c r="A151" s="145"/>
      <c r="B151" s="145"/>
      <c r="C151" s="145"/>
      <c r="D151" s="145"/>
      <c r="E151" s="145"/>
      <c r="F151" s="145"/>
    </row>
    <row r="152" spans="1:6">
      <c r="A152" s="145"/>
      <c r="B152" s="145"/>
      <c r="C152" s="145"/>
      <c r="D152" s="145"/>
      <c r="E152" s="145"/>
      <c r="F152" s="145"/>
    </row>
    <row r="153" spans="1:6">
      <c r="A153" s="145"/>
      <c r="B153" s="145"/>
      <c r="C153" s="145"/>
      <c r="D153" s="145"/>
      <c r="E153" s="145"/>
      <c r="F153" s="145"/>
    </row>
    <row r="154" spans="1:6">
      <c r="A154" s="145"/>
      <c r="B154" s="145"/>
      <c r="C154" s="145"/>
      <c r="D154" s="145"/>
      <c r="E154" s="145"/>
      <c r="F154" s="145"/>
    </row>
    <row r="155" spans="1:6">
      <c r="A155" s="145"/>
      <c r="B155" s="145"/>
      <c r="C155" s="145"/>
      <c r="D155" s="145"/>
      <c r="E155" s="145"/>
      <c r="F155" s="145"/>
    </row>
    <row r="156" spans="1:6">
      <c r="A156" s="145"/>
      <c r="B156" s="145"/>
      <c r="C156" s="145"/>
      <c r="D156" s="145"/>
      <c r="E156" s="145"/>
      <c r="F156" s="145"/>
    </row>
    <row r="157" spans="1:6">
      <c r="A157" s="145"/>
      <c r="B157" s="145"/>
      <c r="C157" s="145"/>
      <c r="D157" s="145"/>
      <c r="E157" s="145"/>
      <c r="F157" s="145"/>
    </row>
    <row r="158" spans="1:6">
      <c r="A158" s="145"/>
      <c r="B158" s="145"/>
      <c r="C158" s="145"/>
      <c r="D158" s="145"/>
      <c r="E158" s="145"/>
      <c r="F158" s="145"/>
    </row>
    <row r="159" spans="1:6">
      <c r="A159" s="145"/>
      <c r="B159" s="145"/>
      <c r="C159" s="145"/>
      <c r="D159" s="145"/>
      <c r="E159" s="145"/>
      <c r="F159" s="145"/>
    </row>
    <row r="160" spans="1:6">
      <c r="A160" s="145"/>
      <c r="B160" s="145"/>
      <c r="C160" s="145"/>
      <c r="D160" s="145"/>
      <c r="E160" s="145"/>
      <c r="F160" s="145"/>
    </row>
    <row r="161" spans="1:6">
      <c r="A161" s="145"/>
      <c r="B161" s="145"/>
      <c r="C161" s="145"/>
      <c r="D161" s="145"/>
      <c r="E161" s="145"/>
      <c r="F161" s="145"/>
    </row>
    <row r="162" spans="1:6">
      <c r="A162" s="145"/>
      <c r="B162" s="145"/>
      <c r="C162" s="145"/>
      <c r="D162" s="145"/>
      <c r="E162" s="145"/>
      <c r="F162" s="145"/>
    </row>
    <row r="163" spans="1:6">
      <c r="A163" s="145"/>
      <c r="B163" s="145"/>
      <c r="C163" s="145"/>
      <c r="D163" s="145"/>
      <c r="E163" s="145"/>
      <c r="F163" s="145"/>
    </row>
    <row r="164" spans="1:6">
      <c r="A164" s="145"/>
      <c r="B164" s="145"/>
      <c r="C164" s="145"/>
      <c r="D164" s="145"/>
      <c r="E164" s="145"/>
      <c r="F164" s="145"/>
    </row>
    <row r="165" spans="1:6">
      <c r="A165" s="145"/>
      <c r="B165" s="145"/>
      <c r="C165" s="145"/>
      <c r="D165" s="145"/>
      <c r="E165" s="145"/>
      <c r="F165" s="145"/>
    </row>
    <row r="166" spans="1:6">
      <c r="A166" s="145"/>
      <c r="B166" s="145"/>
      <c r="C166" s="145"/>
      <c r="D166" s="145"/>
      <c r="E166" s="145"/>
      <c r="F166" s="145"/>
    </row>
    <row r="167" spans="1:6">
      <c r="A167" s="145"/>
      <c r="B167" s="145"/>
      <c r="C167" s="145"/>
      <c r="D167" s="145"/>
      <c r="E167" s="145"/>
      <c r="F167" s="145"/>
    </row>
    <row r="168" spans="1:6">
      <c r="A168" s="145"/>
      <c r="B168" s="145"/>
      <c r="C168" s="145"/>
      <c r="D168" s="145"/>
      <c r="E168" s="145"/>
      <c r="F168" s="145"/>
    </row>
    <row r="169" spans="1:6">
      <c r="A169" s="145"/>
      <c r="B169" s="145"/>
      <c r="C169" s="145"/>
      <c r="D169" s="145"/>
      <c r="E169" s="145"/>
      <c r="F169" s="145"/>
    </row>
    <row r="170" spans="1:6">
      <c r="A170" s="145"/>
      <c r="B170" s="145"/>
      <c r="C170" s="145"/>
      <c r="D170" s="145"/>
      <c r="E170" s="145"/>
      <c r="F170" s="145"/>
    </row>
    <row r="171" spans="1:6">
      <c r="A171" s="145"/>
      <c r="B171" s="145"/>
      <c r="C171" s="145"/>
      <c r="D171" s="145"/>
      <c r="E171" s="145"/>
      <c r="F171" s="145"/>
    </row>
    <row r="172" spans="1:6">
      <c r="A172" s="145"/>
      <c r="B172" s="145"/>
      <c r="C172" s="145"/>
      <c r="D172" s="145"/>
      <c r="E172" s="145"/>
      <c r="F172" s="145"/>
    </row>
    <row r="173" spans="1:6">
      <c r="A173" s="145"/>
      <c r="B173" s="145"/>
      <c r="C173" s="145"/>
      <c r="D173" s="145"/>
      <c r="E173" s="145"/>
      <c r="F173" s="145"/>
    </row>
    <row r="174" spans="1:6">
      <c r="A174" s="145"/>
      <c r="B174" s="145"/>
      <c r="C174" s="145"/>
      <c r="D174" s="145"/>
      <c r="E174" s="145"/>
      <c r="F174" s="145"/>
    </row>
    <row r="175" spans="1:6">
      <c r="A175" s="145"/>
      <c r="B175" s="145"/>
      <c r="C175" s="145"/>
      <c r="D175" s="145"/>
      <c r="E175" s="145"/>
      <c r="F175" s="145"/>
    </row>
    <row r="176" spans="1:6">
      <c r="A176" s="145"/>
      <c r="B176" s="145"/>
      <c r="C176" s="145"/>
      <c r="D176" s="145"/>
      <c r="E176" s="145"/>
      <c r="F176" s="145"/>
    </row>
    <row r="177" spans="1:6">
      <c r="A177" s="145"/>
      <c r="B177" s="145"/>
      <c r="C177" s="145"/>
      <c r="D177" s="145"/>
      <c r="E177" s="145"/>
      <c r="F177" s="145"/>
    </row>
    <row r="178" spans="1:6">
      <c r="A178" s="145"/>
      <c r="B178" s="145"/>
      <c r="C178" s="145"/>
      <c r="D178" s="145"/>
      <c r="E178" s="145"/>
      <c r="F178" s="145"/>
    </row>
    <row r="179" spans="1:6">
      <c r="A179" s="145"/>
      <c r="B179" s="145"/>
      <c r="C179" s="145"/>
      <c r="D179" s="145"/>
      <c r="E179" s="145"/>
      <c r="F179" s="145"/>
    </row>
    <row r="180" spans="1:6">
      <c r="A180" s="145"/>
      <c r="B180" s="145"/>
      <c r="C180" s="145"/>
      <c r="D180" s="145"/>
      <c r="E180" s="145"/>
      <c r="F180" s="145"/>
    </row>
    <row r="181" spans="1:6">
      <c r="A181" s="145"/>
      <c r="B181" s="145"/>
      <c r="C181" s="145"/>
      <c r="D181" s="145"/>
      <c r="E181" s="145"/>
      <c r="F181" s="145"/>
    </row>
    <row r="182" spans="1:6">
      <c r="A182" s="145"/>
      <c r="B182" s="145"/>
      <c r="C182" s="145"/>
      <c r="D182" s="145"/>
      <c r="E182" s="145"/>
      <c r="F182" s="145"/>
    </row>
    <row r="183" spans="1:6">
      <c r="A183" s="145"/>
      <c r="B183" s="145"/>
      <c r="C183" s="145"/>
      <c r="D183" s="145"/>
      <c r="E183" s="145"/>
      <c r="F183" s="145"/>
    </row>
    <row r="184" spans="1:6">
      <c r="A184" s="145"/>
      <c r="B184" s="145"/>
      <c r="C184" s="145"/>
      <c r="D184" s="145"/>
      <c r="E184" s="145"/>
      <c r="F184" s="145"/>
    </row>
    <row r="185" spans="1:6">
      <c r="A185" s="145"/>
      <c r="B185" s="145"/>
      <c r="C185" s="145"/>
      <c r="D185" s="145"/>
      <c r="E185" s="145"/>
      <c r="F185" s="145"/>
    </row>
    <row r="186" spans="1:6">
      <c r="A186" s="145"/>
      <c r="B186" s="145"/>
      <c r="C186" s="145"/>
      <c r="D186" s="145"/>
      <c r="E186" s="145"/>
      <c r="F186" s="145"/>
    </row>
    <row r="187" spans="1:6">
      <c r="A187" s="145"/>
      <c r="B187" s="145"/>
      <c r="C187" s="145"/>
      <c r="D187" s="145"/>
      <c r="E187" s="145"/>
      <c r="F187" s="145"/>
    </row>
    <row r="188" spans="1:6">
      <c r="A188" s="145"/>
      <c r="B188" s="145"/>
      <c r="C188" s="145"/>
      <c r="D188" s="145"/>
      <c r="E188" s="145"/>
      <c r="F188" s="145"/>
    </row>
    <row r="189" spans="1:6">
      <c r="A189" s="145"/>
      <c r="B189" s="145"/>
      <c r="C189" s="145"/>
      <c r="D189" s="145"/>
      <c r="E189" s="145"/>
      <c r="F189" s="145"/>
    </row>
    <row r="190" spans="1:6">
      <c r="A190" s="145"/>
      <c r="B190" s="145"/>
      <c r="C190" s="145"/>
      <c r="D190" s="145"/>
      <c r="E190" s="145"/>
      <c r="F190" s="145"/>
    </row>
    <row r="191" spans="1:6">
      <c r="A191" s="145"/>
      <c r="B191" s="145"/>
      <c r="C191" s="145"/>
      <c r="D191" s="145"/>
      <c r="E191" s="145"/>
      <c r="F191" s="145"/>
    </row>
    <row r="192" spans="1:6">
      <c r="A192" s="145"/>
      <c r="B192" s="145"/>
      <c r="C192" s="145"/>
      <c r="D192" s="145"/>
      <c r="E192" s="145"/>
      <c r="F192" s="145"/>
    </row>
    <row r="193" spans="1:6">
      <c r="A193" s="145"/>
      <c r="B193" s="145"/>
      <c r="C193" s="145"/>
      <c r="D193" s="145"/>
      <c r="E193" s="145"/>
      <c r="F193" s="145"/>
    </row>
    <row r="194" spans="1:6">
      <c r="A194" s="145"/>
      <c r="B194" s="145"/>
      <c r="C194" s="145"/>
      <c r="D194" s="145"/>
      <c r="E194" s="145"/>
      <c r="F194" s="145"/>
    </row>
    <row r="195" spans="1:6">
      <c r="A195" s="145"/>
      <c r="B195" s="145"/>
      <c r="C195" s="145"/>
      <c r="D195" s="145"/>
      <c r="E195" s="145"/>
      <c r="F195" s="145"/>
    </row>
    <row r="196" spans="1:6">
      <c r="A196" s="145"/>
      <c r="B196" s="145"/>
      <c r="C196" s="145"/>
      <c r="D196" s="145"/>
      <c r="E196" s="145"/>
      <c r="F196" s="145"/>
    </row>
    <row r="197" spans="1:6">
      <c r="A197" s="145"/>
      <c r="B197" s="145"/>
      <c r="C197" s="145"/>
      <c r="D197" s="145"/>
      <c r="E197" s="145"/>
      <c r="F197" s="145"/>
    </row>
    <row r="198" spans="1:6">
      <c r="A198" s="145"/>
      <c r="B198" s="145"/>
      <c r="C198" s="145"/>
      <c r="D198" s="145"/>
      <c r="E198" s="145"/>
      <c r="F198" s="145"/>
    </row>
    <row r="199" spans="1:6">
      <c r="A199" s="145"/>
      <c r="B199" s="145"/>
      <c r="C199" s="145"/>
      <c r="D199" s="145"/>
      <c r="E199" s="145"/>
      <c r="F199" s="145"/>
    </row>
    <row r="200" spans="1:6">
      <c r="A200" s="145"/>
      <c r="B200" s="145"/>
      <c r="C200" s="145"/>
      <c r="D200" s="145"/>
      <c r="E200" s="145"/>
      <c r="F200" s="145"/>
    </row>
    <row r="201" spans="1:6">
      <c r="A201" s="145"/>
      <c r="B201" s="145"/>
      <c r="C201" s="145"/>
      <c r="D201" s="145"/>
      <c r="E201" s="145"/>
      <c r="F201" s="145"/>
    </row>
    <row r="202" spans="1:6">
      <c r="A202" s="145"/>
      <c r="B202" s="145"/>
      <c r="C202" s="145"/>
      <c r="D202" s="145"/>
      <c r="E202" s="145"/>
      <c r="F202" s="145"/>
    </row>
    <row r="203" spans="1:6">
      <c r="A203" s="145"/>
      <c r="B203" s="145"/>
      <c r="C203" s="145"/>
      <c r="D203" s="145"/>
      <c r="E203" s="145"/>
      <c r="F203" s="145"/>
    </row>
    <row r="204" spans="1:6">
      <c r="A204" s="145"/>
      <c r="B204" s="145"/>
      <c r="C204" s="145"/>
      <c r="D204" s="145"/>
      <c r="E204" s="145"/>
      <c r="F204" s="145"/>
    </row>
    <row r="205" spans="1:6">
      <c r="A205" s="145"/>
      <c r="B205" s="145"/>
      <c r="C205" s="145"/>
      <c r="D205" s="145"/>
      <c r="E205" s="145"/>
      <c r="F205" s="145"/>
    </row>
    <row r="206" spans="1:6">
      <c r="A206" s="145"/>
      <c r="B206" s="145"/>
      <c r="C206" s="145"/>
      <c r="D206" s="145"/>
      <c r="E206" s="145"/>
      <c r="F206" s="145"/>
    </row>
    <row r="207" spans="1:6">
      <c r="A207" s="145"/>
      <c r="B207" s="145"/>
      <c r="C207" s="145"/>
      <c r="D207" s="145"/>
      <c r="E207" s="145"/>
      <c r="F207" s="145"/>
    </row>
    <row r="208" spans="1:6">
      <c r="A208" s="145"/>
      <c r="B208" s="145"/>
      <c r="C208" s="145"/>
      <c r="D208" s="145"/>
      <c r="E208" s="145"/>
      <c r="F208" s="145"/>
    </row>
    <row r="209" spans="1:6">
      <c r="A209" s="145"/>
      <c r="B209" s="145"/>
      <c r="C209" s="145"/>
      <c r="D209" s="145"/>
      <c r="E209" s="145"/>
      <c r="F209" s="145"/>
    </row>
    <row r="210" spans="1:6">
      <c r="A210" s="145"/>
      <c r="B210" s="145"/>
      <c r="C210" s="145"/>
      <c r="D210" s="145"/>
      <c r="E210" s="145"/>
      <c r="F210" s="145"/>
    </row>
    <row r="211" spans="1:6">
      <c r="A211" s="145"/>
      <c r="B211" s="145"/>
      <c r="C211" s="145"/>
      <c r="D211" s="145"/>
      <c r="E211" s="145"/>
      <c r="F211" s="145"/>
    </row>
    <row r="212" spans="1:6">
      <c r="A212" s="145"/>
      <c r="B212" s="145"/>
      <c r="C212" s="145"/>
      <c r="D212" s="145"/>
      <c r="E212" s="145"/>
      <c r="F212" s="145"/>
    </row>
    <row r="213" spans="1:6">
      <c r="A213" s="145"/>
      <c r="B213" s="145"/>
      <c r="C213" s="145"/>
      <c r="D213" s="145"/>
      <c r="E213" s="145"/>
      <c r="F213" s="145"/>
    </row>
    <row r="214" spans="1:6">
      <c r="A214" s="145"/>
      <c r="B214" s="145"/>
      <c r="C214" s="145"/>
      <c r="D214" s="145"/>
      <c r="E214" s="145"/>
      <c r="F214" s="145"/>
    </row>
    <row r="215" spans="1:6">
      <c r="A215" s="145"/>
      <c r="B215" s="145"/>
      <c r="C215" s="145"/>
      <c r="D215" s="145"/>
      <c r="E215" s="145"/>
      <c r="F215" s="145"/>
    </row>
    <row r="216" spans="1:6">
      <c r="A216" s="145"/>
      <c r="B216" s="145"/>
      <c r="C216" s="145"/>
      <c r="D216" s="145"/>
      <c r="E216" s="145"/>
      <c r="F216" s="145"/>
    </row>
    <row r="217" spans="1:6">
      <c r="A217" s="145"/>
      <c r="B217" s="145"/>
      <c r="C217" s="145"/>
      <c r="D217" s="145"/>
      <c r="E217" s="145"/>
      <c r="F217" s="145"/>
    </row>
    <row r="218" spans="1:6">
      <c r="A218" s="145"/>
      <c r="B218" s="145"/>
      <c r="C218" s="145"/>
      <c r="D218" s="145"/>
      <c r="E218" s="145"/>
      <c r="F218" s="145"/>
    </row>
    <row r="219" spans="1:6">
      <c r="A219" s="145"/>
      <c r="B219" s="145"/>
      <c r="C219" s="145"/>
      <c r="D219" s="145"/>
      <c r="E219" s="145"/>
      <c r="F219" s="145"/>
    </row>
    <row r="220" spans="1:6">
      <c r="A220" s="145"/>
      <c r="B220" s="145"/>
      <c r="C220" s="145"/>
      <c r="D220" s="145"/>
      <c r="E220" s="145"/>
      <c r="F220" s="145"/>
    </row>
    <row r="221" spans="1:6">
      <c r="A221" s="145"/>
      <c r="B221" s="145"/>
      <c r="C221" s="145"/>
      <c r="D221" s="145"/>
      <c r="E221" s="145"/>
      <c r="F221" s="145"/>
    </row>
    <row r="222" spans="1:6">
      <c r="A222" s="145"/>
      <c r="B222" s="145"/>
      <c r="C222" s="145"/>
      <c r="D222" s="145"/>
      <c r="E222" s="145"/>
      <c r="F222" s="145"/>
    </row>
    <row r="223" spans="1:6">
      <c r="A223" s="145"/>
      <c r="B223" s="145"/>
      <c r="C223" s="145"/>
      <c r="D223" s="145"/>
      <c r="E223" s="145"/>
      <c r="F223" s="145"/>
    </row>
    <row r="224" spans="1:6">
      <c r="A224" s="145"/>
      <c r="B224" s="145"/>
      <c r="C224" s="145"/>
      <c r="D224" s="145"/>
      <c r="E224" s="145"/>
      <c r="F224" s="145"/>
    </row>
    <row r="225" spans="1:6">
      <c r="A225" s="145"/>
      <c r="B225" s="145"/>
      <c r="C225" s="145"/>
      <c r="D225" s="145"/>
      <c r="E225" s="145"/>
      <c r="F225" s="145"/>
    </row>
    <row r="226" spans="1:6">
      <c r="A226" s="145"/>
      <c r="B226" s="145"/>
      <c r="C226" s="145"/>
      <c r="D226" s="145"/>
      <c r="E226" s="145"/>
      <c r="F226" s="145"/>
    </row>
    <row r="227" spans="1:6">
      <c r="A227" s="145"/>
      <c r="B227" s="145"/>
      <c r="C227" s="145"/>
      <c r="D227" s="145"/>
      <c r="E227" s="145"/>
      <c r="F227" s="145"/>
    </row>
    <row r="228" spans="1:6">
      <c r="A228" s="145"/>
      <c r="B228" s="145"/>
      <c r="C228" s="145"/>
      <c r="D228" s="145"/>
      <c r="E228" s="145"/>
      <c r="F228" s="145"/>
    </row>
    <row r="229" spans="1:6">
      <c r="A229" s="145"/>
      <c r="B229" s="145"/>
      <c r="C229" s="145"/>
      <c r="D229" s="145"/>
      <c r="E229" s="145"/>
      <c r="F229" s="145"/>
    </row>
    <row r="230" spans="1:6">
      <c r="A230" s="145"/>
      <c r="B230" s="145"/>
      <c r="C230" s="145"/>
      <c r="D230" s="145"/>
      <c r="E230" s="145"/>
      <c r="F230" s="145"/>
    </row>
    <row r="231" spans="1:6">
      <c r="A231" s="145"/>
      <c r="B231" s="145"/>
      <c r="C231" s="145"/>
      <c r="D231" s="145"/>
      <c r="E231" s="145"/>
      <c r="F231" s="145"/>
    </row>
    <row r="232" spans="1:6">
      <c r="A232" s="145"/>
      <c r="B232" s="145"/>
      <c r="C232" s="145"/>
      <c r="D232" s="145"/>
      <c r="E232" s="145"/>
      <c r="F232" s="145"/>
    </row>
    <row r="233" spans="1:6">
      <c r="A233" s="145"/>
      <c r="B233" s="145"/>
      <c r="C233" s="145"/>
      <c r="D233" s="145"/>
      <c r="E233" s="145"/>
      <c r="F233" s="145"/>
    </row>
    <row r="234" spans="1:6">
      <c r="A234" s="145"/>
      <c r="B234" s="145"/>
      <c r="C234" s="145"/>
      <c r="D234" s="145"/>
      <c r="E234" s="145"/>
      <c r="F234" s="145"/>
    </row>
    <row r="235" spans="1:6">
      <c r="A235" s="145"/>
      <c r="B235" s="145"/>
      <c r="C235" s="145"/>
      <c r="D235" s="145"/>
      <c r="E235" s="145"/>
      <c r="F235" s="145"/>
    </row>
    <row r="236" spans="1:6">
      <c r="A236" s="145"/>
      <c r="B236" s="145"/>
      <c r="C236" s="145"/>
      <c r="D236" s="145"/>
      <c r="E236" s="145"/>
      <c r="F236" s="145"/>
    </row>
    <row r="237" spans="1:6">
      <c r="A237" s="145"/>
      <c r="B237" s="145"/>
      <c r="C237" s="145"/>
      <c r="D237" s="145"/>
      <c r="E237" s="145"/>
      <c r="F237" s="145"/>
    </row>
    <row r="238" spans="1:6">
      <c r="A238" s="145"/>
      <c r="B238" s="145"/>
      <c r="C238" s="145"/>
      <c r="D238" s="145"/>
      <c r="E238" s="145"/>
      <c r="F238" s="145"/>
    </row>
    <row r="239" spans="1:6">
      <c r="A239" s="145"/>
      <c r="B239" s="145"/>
      <c r="C239" s="145"/>
      <c r="D239" s="145"/>
      <c r="E239" s="145"/>
      <c r="F239" s="145"/>
    </row>
    <row r="240" spans="1:6">
      <c r="A240" s="145"/>
      <c r="B240" s="145"/>
      <c r="C240" s="145"/>
      <c r="D240" s="145"/>
      <c r="E240" s="145"/>
      <c r="F240" s="145"/>
    </row>
    <row r="241" spans="1:6">
      <c r="A241" s="145"/>
      <c r="B241" s="145"/>
      <c r="C241" s="145"/>
      <c r="D241" s="145"/>
      <c r="E241" s="145"/>
      <c r="F241" s="145"/>
    </row>
    <row r="242" spans="1:6">
      <c r="A242" s="145"/>
      <c r="B242" s="145"/>
      <c r="C242" s="145"/>
      <c r="D242" s="145"/>
      <c r="E242" s="145"/>
      <c r="F242" s="145"/>
    </row>
    <row r="243" spans="1:6">
      <c r="A243" s="145"/>
      <c r="B243" s="145"/>
      <c r="C243" s="145"/>
      <c r="D243" s="145"/>
      <c r="E243" s="145"/>
      <c r="F243" s="145"/>
    </row>
    <row r="244" spans="1:6">
      <c r="A244" s="145"/>
      <c r="B244" s="145"/>
      <c r="C244" s="145"/>
      <c r="D244" s="145"/>
      <c r="E244" s="145"/>
      <c r="F244" s="145"/>
    </row>
    <row r="245" spans="1:6">
      <c r="A245" s="145"/>
      <c r="B245" s="145"/>
      <c r="C245" s="145"/>
      <c r="D245" s="145"/>
      <c r="E245" s="145"/>
      <c r="F245" s="145"/>
    </row>
    <row r="246" spans="1:6">
      <c r="A246" s="145"/>
      <c r="B246" s="145"/>
      <c r="C246" s="145"/>
      <c r="D246" s="145"/>
      <c r="E246" s="145"/>
      <c r="F246" s="145"/>
    </row>
    <row r="247" spans="1:6">
      <c r="A247" s="145"/>
      <c r="B247" s="145"/>
      <c r="C247" s="145"/>
      <c r="D247" s="145"/>
      <c r="E247" s="145"/>
      <c r="F247" s="145"/>
    </row>
    <row r="248" spans="1:6">
      <c r="A248" s="145"/>
      <c r="B248" s="145"/>
      <c r="C248" s="145"/>
      <c r="D248" s="145"/>
      <c r="E248" s="145"/>
      <c r="F248" s="145"/>
    </row>
    <row r="249" spans="1:6">
      <c r="A249" s="145"/>
      <c r="B249" s="145"/>
      <c r="C249" s="145"/>
      <c r="D249" s="145"/>
      <c r="E249" s="145"/>
      <c r="F249" s="145"/>
    </row>
    <row r="250" spans="1:6">
      <c r="A250" s="145"/>
      <c r="B250" s="145"/>
      <c r="C250" s="145"/>
      <c r="D250" s="145"/>
      <c r="E250" s="145"/>
      <c r="F250" s="145"/>
    </row>
    <row r="251" spans="1:6">
      <c r="A251" s="145"/>
      <c r="B251" s="145"/>
      <c r="C251" s="145"/>
      <c r="D251" s="145"/>
      <c r="E251" s="145"/>
      <c r="F251" s="145"/>
    </row>
    <row r="252" spans="1:6">
      <c r="A252" s="145"/>
      <c r="B252" s="145"/>
      <c r="C252" s="145"/>
      <c r="D252" s="145"/>
      <c r="E252" s="145"/>
      <c r="F252" s="145"/>
    </row>
    <row r="253" spans="1:6">
      <c r="A253" s="145"/>
      <c r="B253" s="145"/>
      <c r="C253" s="145"/>
      <c r="D253" s="145"/>
      <c r="E253" s="145"/>
      <c r="F253" s="145"/>
    </row>
    <row r="254" spans="1:6">
      <c r="A254" s="145"/>
      <c r="B254" s="145"/>
      <c r="C254" s="145"/>
      <c r="D254" s="145"/>
      <c r="E254" s="145"/>
      <c r="F254" s="145"/>
    </row>
    <row r="255" spans="1:6">
      <c r="A255" s="145"/>
      <c r="B255" s="145"/>
      <c r="C255" s="145"/>
      <c r="D255" s="145"/>
      <c r="E255" s="145"/>
      <c r="F255" s="145"/>
    </row>
    <row r="256" spans="1:6">
      <c r="A256" s="145"/>
      <c r="B256" s="145"/>
      <c r="C256" s="145"/>
      <c r="D256" s="145"/>
      <c r="E256" s="145"/>
      <c r="F256" s="145"/>
    </row>
    <row r="257" spans="1:6">
      <c r="A257" s="145"/>
      <c r="B257" s="145"/>
      <c r="C257" s="145"/>
      <c r="D257" s="145"/>
      <c r="E257" s="145"/>
      <c r="F257" s="145"/>
    </row>
    <row r="258" spans="1:6">
      <c r="A258" s="145"/>
      <c r="B258" s="145"/>
      <c r="C258" s="145"/>
      <c r="D258" s="145"/>
      <c r="E258" s="145"/>
      <c r="F258" s="145"/>
    </row>
    <row r="259" spans="1:6">
      <c r="A259" s="145"/>
      <c r="B259" s="145"/>
      <c r="C259" s="145"/>
      <c r="D259" s="145"/>
      <c r="E259" s="145"/>
      <c r="F259" s="145"/>
    </row>
    <row r="260" spans="1:6">
      <c r="A260" s="145"/>
      <c r="B260" s="145"/>
      <c r="C260" s="145"/>
      <c r="D260" s="145"/>
      <c r="E260" s="145"/>
      <c r="F260" s="145"/>
    </row>
    <row r="261" spans="1:6">
      <c r="A261" s="145"/>
      <c r="B261" s="145"/>
      <c r="C261" s="145"/>
      <c r="D261" s="145"/>
      <c r="E261" s="145"/>
      <c r="F261" s="145"/>
    </row>
    <row r="262" spans="1:6">
      <c r="A262" s="145"/>
      <c r="B262" s="145"/>
      <c r="C262" s="145"/>
      <c r="D262" s="145"/>
      <c r="E262" s="145"/>
      <c r="F262" s="145"/>
    </row>
    <row r="263" spans="1:6">
      <c r="A263" s="145"/>
      <c r="B263" s="145"/>
      <c r="C263" s="145"/>
      <c r="D263" s="145"/>
      <c r="E263" s="145"/>
      <c r="F263" s="145"/>
    </row>
    <row r="264" spans="1:6">
      <c r="A264" s="145"/>
      <c r="B264" s="145"/>
      <c r="C264" s="145"/>
      <c r="D264" s="145"/>
      <c r="E264" s="145"/>
      <c r="F264" s="145"/>
    </row>
    <row r="265" spans="1:6">
      <c r="A265" s="145"/>
      <c r="B265" s="145"/>
      <c r="C265" s="145"/>
      <c r="D265" s="145"/>
      <c r="E265" s="145"/>
      <c r="F265" s="145"/>
    </row>
    <row r="266" spans="1:6">
      <c r="A266" s="145"/>
      <c r="B266" s="145"/>
      <c r="C266" s="145"/>
      <c r="D266" s="145"/>
      <c r="E266" s="145"/>
      <c r="F266" s="145"/>
    </row>
    <row r="267" spans="1:6">
      <c r="A267" s="145"/>
      <c r="B267" s="145"/>
      <c r="C267" s="145"/>
      <c r="D267" s="145"/>
      <c r="E267" s="145"/>
      <c r="F267" s="145"/>
    </row>
    <row r="268" spans="1:6">
      <c r="A268" s="145"/>
      <c r="B268" s="145"/>
      <c r="C268" s="145"/>
      <c r="D268" s="145"/>
      <c r="E268" s="145"/>
      <c r="F268" s="145"/>
    </row>
    <row r="269" spans="1:6">
      <c r="A269" s="145"/>
      <c r="B269" s="145"/>
      <c r="C269" s="145"/>
      <c r="D269" s="145"/>
      <c r="E269" s="145"/>
      <c r="F269" s="145"/>
    </row>
    <row r="270" spans="1:6">
      <c r="A270" s="145"/>
      <c r="B270" s="145"/>
      <c r="C270" s="145"/>
      <c r="D270" s="145"/>
      <c r="E270" s="145"/>
      <c r="F270" s="145"/>
    </row>
    <row r="271" spans="1:6">
      <c r="A271" s="145"/>
      <c r="B271" s="145"/>
      <c r="C271" s="145"/>
      <c r="D271" s="145"/>
      <c r="E271" s="145"/>
      <c r="F271" s="145"/>
    </row>
    <row r="272" spans="1:6">
      <c r="A272" s="145"/>
      <c r="B272" s="145"/>
      <c r="C272" s="145"/>
      <c r="D272" s="145"/>
      <c r="E272" s="145"/>
      <c r="F272" s="145"/>
    </row>
    <row r="273" spans="1:6">
      <c r="A273" s="145"/>
      <c r="B273" s="145"/>
      <c r="C273" s="145"/>
      <c r="D273" s="145"/>
      <c r="E273" s="145"/>
      <c r="F273" s="145"/>
    </row>
    <row r="274" spans="1:6">
      <c r="A274" s="145"/>
      <c r="B274" s="145"/>
      <c r="C274" s="145"/>
      <c r="D274" s="145"/>
      <c r="E274" s="145"/>
      <c r="F274" s="145"/>
    </row>
    <row r="275" spans="1:6">
      <c r="A275" s="145"/>
      <c r="B275" s="145"/>
      <c r="C275" s="145"/>
      <c r="D275" s="145"/>
      <c r="E275" s="145"/>
      <c r="F275" s="145"/>
    </row>
    <row r="276" spans="1:6">
      <c r="A276" s="145"/>
      <c r="B276" s="145"/>
      <c r="C276" s="145"/>
      <c r="D276" s="145"/>
      <c r="E276" s="145"/>
      <c r="F276" s="145"/>
    </row>
    <row r="277" spans="1:6">
      <c r="A277" s="145"/>
      <c r="B277" s="145"/>
      <c r="C277" s="145"/>
      <c r="D277" s="145"/>
      <c r="E277" s="145"/>
      <c r="F277" s="145"/>
    </row>
    <row r="278" spans="1:6">
      <c r="A278" s="145"/>
      <c r="B278" s="145"/>
      <c r="C278" s="145"/>
      <c r="D278" s="145"/>
      <c r="E278" s="145"/>
      <c r="F278" s="145"/>
    </row>
    <row r="279" spans="1:6">
      <c r="A279" s="145"/>
      <c r="B279" s="145"/>
      <c r="C279" s="145"/>
      <c r="D279" s="145"/>
      <c r="E279" s="145"/>
      <c r="F279" s="145"/>
    </row>
    <row r="280" spans="1:6">
      <c r="A280" s="145"/>
      <c r="B280" s="145"/>
      <c r="C280" s="145"/>
      <c r="D280" s="145"/>
      <c r="E280" s="145"/>
      <c r="F280" s="145"/>
    </row>
    <row r="281" spans="1:6">
      <c r="A281" s="145"/>
      <c r="B281" s="145"/>
      <c r="C281" s="145"/>
      <c r="D281" s="145"/>
      <c r="E281" s="145"/>
      <c r="F281" s="145"/>
    </row>
    <row r="282" spans="1:6">
      <c r="A282" s="145"/>
      <c r="B282" s="145"/>
      <c r="C282" s="145"/>
      <c r="D282" s="145"/>
      <c r="E282" s="145"/>
      <c r="F282" s="145"/>
    </row>
    <row r="283" spans="1:6">
      <c r="A283" s="145"/>
      <c r="B283" s="145"/>
      <c r="C283" s="145"/>
      <c r="D283" s="145"/>
      <c r="E283" s="145"/>
      <c r="F283" s="145"/>
    </row>
    <row r="284" spans="1:6">
      <c r="A284" s="145"/>
      <c r="B284" s="145"/>
      <c r="C284" s="145"/>
      <c r="D284" s="145"/>
      <c r="E284" s="145"/>
      <c r="F284" s="145"/>
    </row>
    <row r="285" spans="1:6">
      <c r="A285" s="145"/>
      <c r="B285" s="145"/>
      <c r="C285" s="145"/>
      <c r="D285" s="145"/>
      <c r="E285" s="145"/>
      <c r="F285" s="145"/>
    </row>
    <row r="286" spans="1:6">
      <c r="A286" s="145"/>
      <c r="B286" s="145"/>
      <c r="C286" s="145"/>
      <c r="D286" s="145"/>
      <c r="E286" s="145"/>
      <c r="F286" s="145"/>
    </row>
    <row r="287" spans="1:6">
      <c r="A287" s="145"/>
      <c r="B287" s="145"/>
      <c r="C287" s="145"/>
      <c r="D287" s="145"/>
      <c r="E287" s="145"/>
      <c r="F287" s="145"/>
    </row>
    <row r="288" spans="1:6">
      <c r="A288" s="145"/>
      <c r="B288" s="145"/>
      <c r="C288" s="145"/>
      <c r="D288" s="145"/>
      <c r="E288" s="145"/>
      <c r="F288" s="145"/>
    </row>
    <row r="289" spans="1:6">
      <c r="A289" s="145"/>
      <c r="B289" s="145"/>
      <c r="C289" s="145"/>
      <c r="D289" s="145"/>
      <c r="E289" s="145"/>
      <c r="F289" s="145"/>
    </row>
    <row r="290" spans="1:6">
      <c r="A290" s="145"/>
      <c r="B290" s="145"/>
      <c r="C290" s="145"/>
      <c r="D290" s="145"/>
      <c r="E290" s="145"/>
      <c r="F290" s="145"/>
    </row>
    <row r="291" spans="1:6">
      <c r="A291" s="145"/>
      <c r="B291" s="145"/>
      <c r="C291" s="145"/>
      <c r="D291" s="145"/>
      <c r="E291" s="145"/>
      <c r="F291" s="145"/>
    </row>
    <row r="292" spans="1:6">
      <c r="A292" s="145"/>
      <c r="B292" s="145"/>
      <c r="C292" s="145"/>
      <c r="D292" s="145"/>
      <c r="E292" s="145"/>
      <c r="F292" s="145"/>
    </row>
    <row r="293" spans="1:6">
      <c r="A293" s="145"/>
      <c r="B293" s="145"/>
      <c r="C293" s="145"/>
      <c r="D293" s="145"/>
      <c r="E293" s="145"/>
      <c r="F293" s="145"/>
    </row>
    <row r="294" spans="1:6">
      <c r="A294" s="145"/>
      <c r="B294" s="145"/>
      <c r="C294" s="145"/>
      <c r="D294" s="145"/>
      <c r="E294" s="145"/>
      <c r="F294" s="145"/>
    </row>
    <row r="295" spans="1:6">
      <c r="A295" s="145"/>
      <c r="B295" s="145"/>
      <c r="C295" s="145"/>
      <c r="D295" s="145"/>
      <c r="E295" s="145"/>
      <c r="F295" s="145"/>
    </row>
    <row r="296" spans="1:6">
      <c r="A296" s="145"/>
      <c r="B296" s="145"/>
      <c r="C296" s="145"/>
      <c r="D296" s="145"/>
      <c r="E296" s="145"/>
      <c r="F296" s="145"/>
    </row>
    <row r="297" spans="1:6">
      <c r="A297" s="145"/>
      <c r="B297" s="145"/>
      <c r="C297" s="145"/>
      <c r="D297" s="145"/>
      <c r="E297" s="145"/>
      <c r="F297" s="145"/>
    </row>
    <row r="298" spans="1:6">
      <c r="A298" s="145"/>
      <c r="B298" s="145"/>
      <c r="C298" s="145"/>
      <c r="D298" s="145"/>
      <c r="E298" s="145"/>
      <c r="F298" s="145"/>
    </row>
    <row r="299" spans="1:6">
      <c r="A299" s="145"/>
      <c r="B299" s="145"/>
      <c r="C299" s="145"/>
      <c r="D299" s="145"/>
      <c r="E299" s="145"/>
      <c r="F299" s="145"/>
    </row>
    <row r="300" spans="1:6">
      <c r="A300" s="145"/>
      <c r="B300" s="145"/>
      <c r="C300" s="145"/>
      <c r="D300" s="145"/>
      <c r="E300" s="145"/>
      <c r="F300" s="145"/>
    </row>
    <row r="301" spans="1:6">
      <c r="A301" s="145"/>
      <c r="B301" s="145"/>
      <c r="C301" s="145"/>
      <c r="D301" s="145"/>
      <c r="E301" s="145"/>
      <c r="F301" s="145"/>
    </row>
    <row r="302" spans="1:6">
      <c r="A302" s="145"/>
      <c r="B302" s="145"/>
      <c r="C302" s="145"/>
      <c r="D302" s="145"/>
      <c r="E302" s="145"/>
      <c r="F302" s="145"/>
    </row>
    <row r="303" spans="1:6">
      <c r="A303" s="145"/>
      <c r="B303" s="145"/>
      <c r="C303" s="145"/>
      <c r="D303" s="145"/>
      <c r="E303" s="145"/>
      <c r="F303" s="145"/>
    </row>
    <row r="304" spans="1:6">
      <c r="A304" s="145"/>
      <c r="B304" s="145"/>
      <c r="C304" s="145"/>
      <c r="D304" s="145"/>
      <c r="E304" s="145"/>
      <c r="F304" s="145"/>
    </row>
    <row r="305" spans="1:6">
      <c r="A305" s="145"/>
      <c r="B305" s="145"/>
      <c r="C305" s="145"/>
      <c r="D305" s="145"/>
      <c r="E305" s="145"/>
      <c r="F305" s="145"/>
    </row>
    <row r="306" spans="1:6">
      <c r="A306" s="145"/>
      <c r="B306" s="145"/>
      <c r="C306" s="145"/>
      <c r="D306" s="145"/>
      <c r="E306" s="145"/>
      <c r="F306" s="145"/>
    </row>
    <row r="307" spans="1:6">
      <c r="A307" s="145"/>
      <c r="B307" s="145"/>
      <c r="C307" s="145"/>
      <c r="D307" s="145"/>
      <c r="E307" s="145"/>
      <c r="F307" s="145"/>
    </row>
    <row r="308" spans="1:6">
      <c r="A308" s="145"/>
      <c r="B308" s="145"/>
      <c r="C308" s="145"/>
      <c r="D308" s="145"/>
      <c r="E308" s="145"/>
      <c r="F308" s="145"/>
    </row>
    <row r="309" spans="1:6">
      <c r="A309" s="145"/>
      <c r="B309" s="145"/>
      <c r="C309" s="145"/>
      <c r="D309" s="145"/>
      <c r="E309" s="145"/>
      <c r="F309" s="145"/>
    </row>
    <row r="310" spans="1:6">
      <c r="A310" s="145"/>
      <c r="B310" s="145"/>
      <c r="C310" s="145"/>
      <c r="D310" s="145"/>
      <c r="E310" s="145"/>
      <c r="F310" s="145"/>
    </row>
    <row r="311" spans="1:6">
      <c r="A311" s="145"/>
      <c r="B311" s="145"/>
      <c r="C311" s="145"/>
      <c r="D311" s="145"/>
      <c r="E311" s="145"/>
      <c r="F311" s="145"/>
    </row>
    <row r="312" spans="1:6">
      <c r="A312" s="145"/>
      <c r="B312" s="145"/>
      <c r="C312" s="145"/>
      <c r="D312" s="145"/>
      <c r="E312" s="145"/>
      <c r="F312" s="145"/>
    </row>
    <row r="313" spans="1:6">
      <c r="A313" s="145"/>
      <c r="B313" s="145"/>
      <c r="C313" s="145"/>
      <c r="D313" s="145"/>
      <c r="E313" s="145"/>
      <c r="F313" s="145"/>
    </row>
    <row r="314" spans="1:6">
      <c r="A314" s="145"/>
      <c r="B314" s="145"/>
      <c r="C314" s="145"/>
      <c r="D314" s="145"/>
      <c r="E314" s="145"/>
      <c r="F314" s="145"/>
    </row>
    <row r="315" spans="1:6">
      <c r="A315" s="145"/>
      <c r="B315" s="145"/>
      <c r="C315" s="145"/>
      <c r="D315" s="145"/>
      <c r="E315" s="145"/>
      <c r="F315" s="145"/>
    </row>
    <row r="316" spans="1:6">
      <c r="A316" s="145"/>
      <c r="B316" s="145"/>
      <c r="C316" s="145"/>
      <c r="D316" s="145"/>
      <c r="E316" s="145"/>
      <c r="F316" s="145"/>
    </row>
    <row r="317" spans="1:6">
      <c r="A317" s="145"/>
      <c r="B317" s="145"/>
      <c r="C317" s="145"/>
      <c r="D317" s="145"/>
      <c r="E317" s="145"/>
      <c r="F317" s="145"/>
    </row>
    <row r="318" spans="1:6">
      <c r="A318" s="145"/>
      <c r="B318" s="145"/>
      <c r="C318" s="145"/>
      <c r="D318" s="145"/>
      <c r="E318" s="145"/>
      <c r="F318" s="145"/>
    </row>
    <row r="319" spans="1:6">
      <c r="A319" s="145"/>
      <c r="B319" s="145"/>
      <c r="C319" s="145"/>
      <c r="D319" s="145"/>
      <c r="E319" s="145"/>
      <c r="F319" s="145"/>
    </row>
    <row r="320" spans="1:6">
      <c r="A320" s="145"/>
      <c r="B320" s="145"/>
      <c r="C320" s="145"/>
      <c r="D320" s="145"/>
      <c r="E320" s="145"/>
      <c r="F320" s="145"/>
    </row>
    <row r="321" spans="1:6">
      <c r="A321" s="145"/>
      <c r="B321" s="145"/>
      <c r="C321" s="145"/>
      <c r="D321" s="145"/>
      <c r="E321" s="145"/>
      <c r="F321" s="145"/>
    </row>
    <row r="322" spans="1:6">
      <c r="A322" s="145"/>
      <c r="B322" s="145"/>
      <c r="C322" s="145"/>
      <c r="D322" s="145"/>
      <c r="E322" s="145"/>
      <c r="F322" s="145"/>
    </row>
    <row r="323" spans="1:6">
      <c r="A323" s="145"/>
      <c r="B323" s="145"/>
      <c r="C323" s="145"/>
      <c r="D323" s="145"/>
      <c r="E323" s="145"/>
      <c r="F323" s="145"/>
    </row>
    <row r="324" spans="1:6">
      <c r="A324" s="145"/>
      <c r="B324" s="145"/>
      <c r="C324" s="145"/>
      <c r="D324" s="145"/>
      <c r="E324" s="145"/>
      <c r="F324" s="145"/>
    </row>
    <row r="325" spans="1:6">
      <c r="A325" s="145"/>
      <c r="B325" s="145"/>
      <c r="C325" s="145"/>
      <c r="D325" s="145"/>
      <c r="E325" s="145"/>
      <c r="F325" s="145"/>
    </row>
    <row r="326" spans="1:6">
      <c r="A326" s="145"/>
      <c r="B326" s="145"/>
      <c r="C326" s="145"/>
      <c r="D326" s="145"/>
      <c r="E326" s="145"/>
      <c r="F326" s="145"/>
    </row>
    <row r="327" spans="1:6">
      <c r="A327" s="145"/>
      <c r="B327" s="145"/>
      <c r="C327" s="145"/>
      <c r="D327" s="145"/>
      <c r="E327" s="145"/>
      <c r="F327" s="145"/>
    </row>
    <row r="328" spans="1:6">
      <c r="A328" s="145"/>
      <c r="B328" s="145"/>
      <c r="C328" s="145"/>
      <c r="D328" s="145"/>
      <c r="E328" s="145"/>
      <c r="F328" s="145"/>
    </row>
    <row r="329" spans="1:6">
      <c r="A329" s="145"/>
      <c r="B329" s="145"/>
      <c r="C329" s="145"/>
      <c r="D329" s="145"/>
      <c r="E329" s="145"/>
      <c r="F329" s="145"/>
    </row>
    <row r="330" spans="1:6">
      <c r="A330" s="145"/>
      <c r="B330" s="145"/>
      <c r="C330" s="145"/>
      <c r="D330" s="145"/>
      <c r="E330" s="145"/>
      <c r="F330" s="145"/>
    </row>
    <row r="331" spans="1:6">
      <c r="A331" s="145"/>
      <c r="B331" s="145"/>
      <c r="C331" s="145"/>
      <c r="D331" s="145"/>
      <c r="E331" s="145"/>
      <c r="F331" s="145"/>
    </row>
    <row r="332" spans="1:6">
      <c r="A332" s="145"/>
      <c r="B332" s="145"/>
      <c r="C332" s="145"/>
      <c r="D332" s="145"/>
      <c r="E332" s="145"/>
      <c r="F332" s="145"/>
    </row>
    <row r="333" spans="1:6">
      <c r="A333" s="145"/>
      <c r="B333" s="145"/>
      <c r="C333" s="145"/>
      <c r="D333" s="145"/>
      <c r="E333" s="145"/>
      <c r="F333" s="145"/>
    </row>
    <row r="334" spans="1:6">
      <c r="A334" s="145"/>
      <c r="B334" s="145"/>
      <c r="C334" s="145"/>
      <c r="D334" s="145"/>
      <c r="E334" s="145"/>
      <c r="F334" s="145"/>
    </row>
    <row r="335" spans="1:6">
      <c r="A335" s="145"/>
      <c r="B335" s="145"/>
      <c r="C335" s="145"/>
      <c r="D335" s="145"/>
      <c r="E335" s="145"/>
      <c r="F335" s="145"/>
    </row>
    <row r="336" spans="1:6">
      <c r="A336" s="145"/>
      <c r="B336" s="145"/>
      <c r="C336" s="145"/>
      <c r="D336" s="145"/>
      <c r="E336" s="145"/>
      <c r="F336" s="145"/>
    </row>
    <row r="337" spans="1:6">
      <c r="A337" s="145"/>
      <c r="B337" s="145"/>
      <c r="C337" s="145"/>
      <c r="D337" s="145"/>
      <c r="E337" s="145"/>
      <c r="F337" s="145"/>
    </row>
    <row r="338" spans="1:6">
      <c r="A338" s="145"/>
      <c r="B338" s="145"/>
      <c r="C338" s="145"/>
      <c r="D338" s="145"/>
      <c r="E338" s="145"/>
      <c r="F338" s="145"/>
    </row>
    <row r="339" spans="1:6">
      <c r="A339" s="145"/>
      <c r="B339" s="145"/>
      <c r="C339" s="145"/>
      <c r="D339" s="145"/>
      <c r="E339" s="145"/>
      <c r="F339" s="145"/>
    </row>
    <row r="340" spans="1:6">
      <c r="A340" s="145"/>
      <c r="B340" s="145"/>
      <c r="C340" s="145"/>
      <c r="D340" s="145"/>
      <c r="E340" s="145"/>
      <c r="F340" s="145"/>
    </row>
    <row r="341" spans="1:6">
      <c r="A341" s="145"/>
      <c r="B341" s="145"/>
      <c r="C341" s="145"/>
      <c r="D341" s="145"/>
      <c r="E341" s="145"/>
      <c r="F341" s="145"/>
    </row>
    <row r="342" spans="1:6">
      <c r="A342" s="145"/>
      <c r="B342" s="145"/>
      <c r="C342" s="145"/>
      <c r="D342" s="145"/>
      <c r="E342" s="145"/>
      <c r="F342" s="145"/>
    </row>
    <row r="343" spans="1:6">
      <c r="A343" s="145"/>
      <c r="B343" s="145"/>
      <c r="C343" s="145"/>
      <c r="D343" s="145"/>
      <c r="E343" s="145"/>
      <c r="F343" s="145"/>
    </row>
    <row r="344" spans="1:6">
      <c r="A344" s="145"/>
      <c r="B344" s="145"/>
      <c r="C344" s="145"/>
      <c r="D344" s="145"/>
      <c r="E344" s="145"/>
      <c r="F344" s="145"/>
    </row>
    <row r="345" spans="1:6">
      <c r="A345" s="145"/>
      <c r="B345" s="145"/>
      <c r="C345" s="145"/>
      <c r="D345" s="145"/>
      <c r="E345" s="145"/>
      <c r="F345" s="145"/>
    </row>
    <row r="346" spans="1:6">
      <c r="A346" s="145"/>
      <c r="B346" s="145"/>
      <c r="C346" s="145"/>
      <c r="D346" s="145"/>
      <c r="E346" s="145"/>
      <c r="F346" s="145"/>
    </row>
    <row r="347" spans="1:6">
      <c r="A347" s="145"/>
      <c r="B347" s="145"/>
      <c r="C347" s="145"/>
      <c r="D347" s="145"/>
      <c r="E347" s="145"/>
      <c r="F347" s="145"/>
    </row>
    <row r="348" spans="1:6">
      <c r="A348" s="145"/>
      <c r="B348" s="145"/>
      <c r="C348" s="145"/>
      <c r="D348" s="145"/>
      <c r="E348" s="145"/>
      <c r="F348" s="145"/>
    </row>
    <row r="349" spans="1:6">
      <c r="A349" s="145"/>
      <c r="B349" s="145"/>
      <c r="C349" s="145"/>
      <c r="D349" s="145"/>
      <c r="E349" s="145"/>
      <c r="F349" s="145"/>
    </row>
    <row r="350" spans="1:6">
      <c r="A350" s="145"/>
      <c r="B350" s="145"/>
      <c r="C350" s="145"/>
      <c r="D350" s="145"/>
      <c r="E350" s="145"/>
      <c r="F350" s="145"/>
    </row>
    <row r="351" spans="1:6">
      <c r="A351" s="145"/>
      <c r="B351" s="145"/>
      <c r="C351" s="145"/>
      <c r="D351" s="145"/>
      <c r="E351" s="145"/>
      <c r="F351" s="145"/>
    </row>
    <row r="352" spans="1:6">
      <c r="A352" s="145"/>
      <c r="B352" s="145"/>
      <c r="C352" s="145"/>
      <c r="D352" s="145"/>
      <c r="E352" s="145"/>
      <c r="F352" s="145"/>
    </row>
    <row r="353" spans="1:6">
      <c r="A353" s="145"/>
      <c r="B353" s="145"/>
      <c r="C353" s="145"/>
      <c r="D353" s="145"/>
      <c r="E353" s="145"/>
      <c r="F353" s="145"/>
    </row>
    <row r="354" spans="1:6">
      <c r="A354" s="145"/>
      <c r="B354" s="145"/>
      <c r="C354" s="145"/>
      <c r="D354" s="145"/>
      <c r="E354" s="145"/>
      <c r="F354" s="145"/>
    </row>
    <row r="355" spans="1:6">
      <c r="A355" s="145"/>
      <c r="B355" s="145"/>
      <c r="C355" s="145"/>
      <c r="D355" s="145"/>
      <c r="E355" s="145"/>
      <c r="F355" s="145"/>
    </row>
    <row r="356" spans="1:6">
      <c r="A356" s="145"/>
      <c r="B356" s="145"/>
      <c r="C356" s="145"/>
      <c r="D356" s="145"/>
      <c r="E356" s="145"/>
      <c r="F356" s="145"/>
    </row>
    <row r="357" spans="1:6">
      <c r="A357" s="145"/>
      <c r="B357" s="145"/>
      <c r="C357" s="145"/>
      <c r="D357" s="145"/>
      <c r="E357" s="145"/>
      <c r="F357" s="145"/>
    </row>
    <row r="358" spans="1:6">
      <c r="A358" s="145"/>
      <c r="B358" s="145"/>
      <c r="C358" s="145"/>
      <c r="D358" s="145"/>
      <c r="E358" s="145"/>
      <c r="F358" s="145"/>
    </row>
    <row r="359" spans="1:6">
      <c r="A359" s="145"/>
      <c r="B359" s="145"/>
      <c r="C359" s="145"/>
      <c r="D359" s="145"/>
      <c r="E359" s="145"/>
      <c r="F359" s="145"/>
    </row>
    <row r="360" spans="1:6">
      <c r="A360" s="145"/>
      <c r="B360" s="145"/>
      <c r="C360" s="145"/>
      <c r="D360" s="145"/>
      <c r="E360" s="145"/>
      <c r="F360" s="145"/>
    </row>
    <row r="361" spans="1:6">
      <c r="A361" s="145"/>
      <c r="B361" s="145"/>
      <c r="C361" s="145"/>
      <c r="D361" s="145"/>
      <c r="E361" s="145"/>
      <c r="F361" s="145"/>
    </row>
    <row r="362" spans="1:6">
      <c r="A362" s="145"/>
      <c r="B362" s="145"/>
      <c r="C362" s="145"/>
      <c r="D362" s="145"/>
      <c r="E362" s="145"/>
      <c r="F362" s="145"/>
    </row>
    <row r="363" spans="1:6">
      <c r="A363" s="145"/>
      <c r="B363" s="145"/>
      <c r="C363" s="145"/>
      <c r="D363" s="145"/>
      <c r="E363" s="145"/>
      <c r="F363" s="145"/>
    </row>
    <row r="364" spans="1:6">
      <c r="A364" s="145"/>
      <c r="B364" s="145"/>
      <c r="C364" s="145"/>
      <c r="D364" s="145"/>
      <c r="E364" s="145"/>
      <c r="F364" s="145"/>
    </row>
    <row r="365" spans="1:6">
      <c r="A365" s="145"/>
      <c r="B365" s="145"/>
      <c r="C365" s="145"/>
      <c r="D365" s="145"/>
      <c r="E365" s="145"/>
      <c r="F365" s="145"/>
    </row>
    <row r="366" spans="1:6">
      <c r="A366" s="145"/>
      <c r="B366" s="145"/>
      <c r="C366" s="145"/>
      <c r="D366" s="145"/>
      <c r="E366" s="145"/>
      <c r="F366" s="145"/>
    </row>
    <row r="367" spans="1:6">
      <c r="A367" s="145"/>
      <c r="B367" s="145"/>
      <c r="C367" s="145"/>
      <c r="D367" s="145"/>
      <c r="E367" s="145"/>
      <c r="F367" s="145"/>
    </row>
    <row r="368" spans="1:6">
      <c r="A368" s="145"/>
      <c r="B368" s="145"/>
      <c r="C368" s="145"/>
      <c r="D368" s="145"/>
      <c r="E368" s="145"/>
      <c r="F368" s="145"/>
    </row>
    <row r="369" spans="1:6">
      <c r="A369" s="145"/>
      <c r="B369" s="145"/>
      <c r="C369" s="145"/>
      <c r="D369" s="145"/>
      <c r="E369" s="145"/>
      <c r="F369" s="145"/>
    </row>
    <row r="370" spans="1:6">
      <c r="A370" s="145"/>
      <c r="B370" s="145"/>
      <c r="C370" s="145"/>
      <c r="D370" s="145"/>
      <c r="E370" s="145"/>
      <c r="F370" s="145"/>
    </row>
    <row r="371" spans="1:6">
      <c r="A371" s="145"/>
      <c r="B371" s="145"/>
      <c r="C371" s="145"/>
      <c r="D371" s="145"/>
      <c r="E371" s="145"/>
      <c r="F371" s="145"/>
    </row>
    <row r="372" spans="1:6">
      <c r="A372" s="145"/>
      <c r="B372" s="145"/>
      <c r="C372" s="145"/>
      <c r="D372" s="145"/>
      <c r="E372" s="145"/>
      <c r="F372" s="145"/>
    </row>
    <row r="373" spans="1:6">
      <c r="A373" s="145"/>
      <c r="B373" s="145"/>
      <c r="C373" s="145"/>
      <c r="D373" s="145"/>
      <c r="E373" s="145"/>
      <c r="F373" s="145"/>
    </row>
    <row r="374" spans="1:6">
      <c r="A374" s="145"/>
      <c r="B374" s="145"/>
      <c r="C374" s="145"/>
      <c r="D374" s="145"/>
      <c r="E374" s="145"/>
      <c r="F374" s="145"/>
    </row>
    <row r="375" spans="1:6">
      <c r="A375" s="145"/>
      <c r="B375" s="145"/>
      <c r="C375" s="145"/>
      <c r="D375" s="145"/>
      <c r="E375" s="145"/>
      <c r="F375" s="145"/>
    </row>
    <row r="376" spans="1:6">
      <c r="A376" s="145"/>
      <c r="B376" s="145"/>
      <c r="C376" s="145"/>
      <c r="D376" s="145"/>
      <c r="E376" s="145"/>
      <c r="F376" s="145"/>
    </row>
    <row r="377" spans="1:6">
      <c r="A377" s="145"/>
      <c r="B377" s="145"/>
      <c r="C377" s="145"/>
      <c r="D377" s="145"/>
      <c r="E377" s="145"/>
      <c r="F377" s="145"/>
    </row>
    <row r="378" spans="1:6">
      <c r="A378" s="145"/>
      <c r="B378" s="145"/>
      <c r="C378" s="145"/>
      <c r="D378" s="145"/>
      <c r="E378" s="145"/>
      <c r="F378" s="145"/>
    </row>
    <row r="379" spans="1:6">
      <c r="A379" s="145"/>
      <c r="B379" s="145"/>
      <c r="C379" s="145"/>
      <c r="D379" s="145"/>
      <c r="E379" s="145"/>
      <c r="F379" s="145"/>
    </row>
    <row r="380" spans="1:6">
      <c r="A380" s="145"/>
      <c r="B380" s="145"/>
      <c r="C380" s="145"/>
      <c r="D380" s="145"/>
      <c r="E380" s="145"/>
      <c r="F380" s="145"/>
    </row>
    <row r="381" spans="1:6">
      <c r="A381" s="145"/>
      <c r="B381" s="145"/>
      <c r="C381" s="145"/>
      <c r="D381" s="145"/>
      <c r="E381" s="145"/>
      <c r="F381" s="145"/>
    </row>
    <row r="382" spans="1:6">
      <c r="A382" s="145"/>
      <c r="B382" s="145"/>
      <c r="C382" s="145"/>
      <c r="D382" s="145"/>
      <c r="E382" s="145"/>
      <c r="F382" s="145"/>
    </row>
    <row r="383" spans="1:6">
      <c r="A383" s="145"/>
      <c r="B383" s="145"/>
      <c r="C383" s="145"/>
      <c r="D383" s="145"/>
      <c r="E383" s="145"/>
      <c r="F383" s="145"/>
    </row>
    <row r="384" spans="1:6">
      <c r="A384" s="145"/>
      <c r="B384" s="145"/>
      <c r="C384" s="145"/>
      <c r="D384" s="145"/>
      <c r="E384" s="145"/>
      <c r="F384" s="145"/>
    </row>
    <row r="385" spans="1:6">
      <c r="A385" s="145"/>
      <c r="B385" s="145"/>
      <c r="C385" s="145"/>
      <c r="D385" s="145"/>
      <c r="E385" s="145"/>
      <c r="F385" s="145"/>
    </row>
    <row r="386" spans="1:6">
      <c r="A386" s="145"/>
      <c r="B386" s="145"/>
      <c r="C386" s="145"/>
      <c r="D386" s="145"/>
      <c r="E386" s="145"/>
      <c r="F386" s="145"/>
    </row>
    <row r="387" spans="1:6">
      <c r="A387" s="145"/>
      <c r="B387" s="145"/>
      <c r="C387" s="145"/>
      <c r="D387" s="145"/>
      <c r="E387" s="145"/>
      <c r="F387" s="145"/>
    </row>
    <row r="388" spans="1:6">
      <c r="A388" s="145"/>
      <c r="B388" s="145"/>
      <c r="C388" s="145"/>
      <c r="D388" s="145"/>
      <c r="E388" s="145"/>
      <c r="F388" s="145"/>
    </row>
    <row r="389" spans="1:6">
      <c r="A389" s="145"/>
      <c r="B389" s="145"/>
      <c r="C389" s="145"/>
      <c r="D389" s="145"/>
      <c r="E389" s="145"/>
      <c r="F389" s="145"/>
    </row>
    <row r="390" spans="1:6">
      <c r="A390" s="145"/>
      <c r="B390" s="145"/>
      <c r="C390" s="145"/>
      <c r="D390" s="145"/>
      <c r="E390" s="145"/>
      <c r="F390" s="145"/>
    </row>
    <row r="391" spans="1:6">
      <c r="A391" s="145"/>
      <c r="B391" s="145"/>
      <c r="C391" s="145"/>
      <c r="D391" s="145"/>
      <c r="E391" s="145"/>
      <c r="F391" s="145"/>
    </row>
    <row r="392" spans="1:6">
      <c r="A392" s="145"/>
      <c r="B392" s="145"/>
      <c r="C392" s="145"/>
      <c r="D392" s="145"/>
      <c r="E392" s="145"/>
      <c r="F392" s="145"/>
    </row>
    <row r="393" spans="1:6">
      <c r="A393" s="145"/>
      <c r="B393" s="145"/>
      <c r="C393" s="145"/>
      <c r="D393" s="145"/>
      <c r="E393" s="145"/>
      <c r="F393" s="145"/>
    </row>
    <row r="394" spans="1:6">
      <c r="A394" s="145"/>
      <c r="B394" s="145"/>
      <c r="C394" s="145"/>
      <c r="D394" s="145"/>
      <c r="E394" s="145"/>
      <c r="F394" s="145"/>
    </row>
    <row r="395" spans="1:6">
      <c r="A395" s="145"/>
      <c r="B395" s="145"/>
      <c r="C395" s="145"/>
      <c r="D395" s="145"/>
      <c r="E395" s="145"/>
      <c r="F395" s="145"/>
    </row>
    <row r="396" spans="1:6">
      <c r="A396" s="145"/>
      <c r="B396" s="145"/>
      <c r="C396" s="145"/>
      <c r="D396" s="145"/>
      <c r="E396" s="145"/>
      <c r="F396" s="145"/>
    </row>
    <row r="397" spans="1:6">
      <c r="A397" s="145"/>
      <c r="B397" s="145"/>
      <c r="C397" s="145"/>
      <c r="D397" s="145"/>
      <c r="E397" s="145"/>
      <c r="F397" s="145"/>
    </row>
    <row r="398" spans="1:6">
      <c r="A398" s="145"/>
      <c r="B398" s="145"/>
      <c r="C398" s="145"/>
      <c r="D398" s="145"/>
      <c r="E398" s="145"/>
      <c r="F398" s="145"/>
    </row>
    <row r="399" spans="1:6">
      <c r="A399" s="145"/>
      <c r="B399" s="145"/>
      <c r="C399" s="145"/>
      <c r="D399" s="145"/>
      <c r="E399" s="145"/>
      <c r="F399" s="145"/>
    </row>
    <row r="400" spans="1:6">
      <c r="A400" s="145"/>
      <c r="B400" s="145"/>
      <c r="C400" s="145"/>
      <c r="D400" s="145"/>
      <c r="E400" s="145"/>
      <c r="F400" s="145"/>
    </row>
    <row r="401" spans="1:6">
      <c r="A401" s="145"/>
      <c r="B401" s="145"/>
      <c r="C401" s="145"/>
      <c r="D401" s="145"/>
      <c r="E401" s="145"/>
      <c r="F401" s="145"/>
    </row>
    <row r="402" spans="1:6">
      <c r="A402" s="145"/>
      <c r="B402" s="145"/>
      <c r="C402" s="145"/>
      <c r="D402" s="145"/>
      <c r="E402" s="145"/>
      <c r="F402" s="145"/>
    </row>
    <row r="403" spans="1:6">
      <c r="A403" s="145"/>
      <c r="B403" s="145"/>
      <c r="C403" s="145"/>
      <c r="D403" s="145"/>
      <c r="E403" s="145"/>
      <c r="F403" s="145"/>
    </row>
    <row r="404" spans="1:6">
      <c r="A404" s="145"/>
      <c r="B404" s="145"/>
      <c r="C404" s="145"/>
      <c r="D404" s="145"/>
      <c r="E404" s="145"/>
      <c r="F404" s="145"/>
    </row>
    <row r="405" spans="1:6">
      <c r="A405" s="145"/>
      <c r="B405" s="145"/>
      <c r="C405" s="145"/>
      <c r="D405" s="145"/>
      <c r="E405" s="145"/>
      <c r="F405" s="145"/>
    </row>
    <row r="406" spans="1:6">
      <c r="A406" s="145"/>
      <c r="B406" s="145"/>
      <c r="C406" s="145"/>
      <c r="D406" s="145"/>
      <c r="E406" s="145"/>
      <c r="F406" s="145"/>
    </row>
    <row r="407" spans="1:6">
      <c r="A407" s="145"/>
      <c r="B407" s="145"/>
      <c r="C407" s="145"/>
      <c r="D407" s="145"/>
      <c r="E407" s="145"/>
      <c r="F407" s="145"/>
    </row>
    <row r="408" spans="1:6">
      <c r="A408" s="145"/>
      <c r="B408" s="145"/>
      <c r="C408" s="145"/>
      <c r="D408" s="145"/>
      <c r="E408" s="145"/>
      <c r="F408" s="145"/>
    </row>
    <row r="409" spans="1:6">
      <c r="A409" s="145"/>
      <c r="B409" s="145"/>
      <c r="C409" s="145"/>
      <c r="D409" s="145"/>
      <c r="E409" s="145"/>
      <c r="F409" s="145"/>
    </row>
    <row r="410" spans="1:6">
      <c r="A410" s="145"/>
      <c r="B410" s="145"/>
      <c r="C410" s="145"/>
      <c r="D410" s="145"/>
      <c r="E410" s="145"/>
      <c r="F410" s="145"/>
    </row>
    <row r="411" spans="1:6">
      <c r="A411" s="145"/>
      <c r="B411" s="145"/>
      <c r="C411" s="145"/>
      <c r="D411" s="145"/>
      <c r="E411" s="145"/>
      <c r="F411" s="145"/>
    </row>
    <row r="412" spans="1:6">
      <c r="A412" s="145"/>
      <c r="B412" s="145"/>
      <c r="C412" s="145"/>
      <c r="D412" s="145"/>
      <c r="E412" s="145"/>
      <c r="F412" s="145"/>
    </row>
    <row r="413" spans="1:6">
      <c r="A413" s="145"/>
      <c r="B413" s="145"/>
      <c r="C413" s="145"/>
      <c r="D413" s="145"/>
      <c r="E413" s="145"/>
      <c r="F413" s="145"/>
    </row>
    <row r="414" spans="1:6">
      <c r="A414" s="145"/>
      <c r="B414" s="145"/>
      <c r="C414" s="145"/>
      <c r="D414" s="145"/>
      <c r="E414" s="145"/>
      <c r="F414" s="145"/>
    </row>
    <row r="415" spans="1:6">
      <c r="A415" s="145"/>
      <c r="B415" s="145"/>
      <c r="C415" s="145"/>
      <c r="D415" s="145"/>
      <c r="E415" s="145"/>
      <c r="F415" s="145"/>
    </row>
    <row r="416" spans="1:6">
      <c r="A416" s="145"/>
      <c r="B416" s="145"/>
      <c r="C416" s="145"/>
      <c r="D416" s="145"/>
      <c r="E416" s="145"/>
      <c r="F416" s="145"/>
    </row>
    <row r="417" spans="1:6">
      <c r="A417" s="145"/>
      <c r="B417" s="145"/>
      <c r="C417" s="145"/>
      <c r="D417" s="145"/>
      <c r="E417" s="145"/>
      <c r="F417" s="145"/>
    </row>
    <row r="418" spans="1:6">
      <c r="A418" s="145"/>
      <c r="B418" s="145"/>
      <c r="C418" s="145"/>
      <c r="D418" s="145"/>
      <c r="E418" s="145"/>
      <c r="F418" s="145"/>
    </row>
    <row r="419" spans="1:6">
      <c r="A419" s="145"/>
      <c r="B419" s="145"/>
      <c r="C419" s="145"/>
      <c r="D419" s="145"/>
      <c r="E419" s="145"/>
      <c r="F419" s="145"/>
    </row>
    <row r="420" spans="1:6">
      <c r="A420" s="145"/>
      <c r="B420" s="145"/>
      <c r="C420" s="145"/>
      <c r="D420" s="145"/>
      <c r="E420" s="145"/>
      <c r="F420" s="145"/>
    </row>
    <row r="421" spans="1:6">
      <c r="A421" s="145"/>
      <c r="B421" s="145"/>
      <c r="C421" s="145"/>
      <c r="D421" s="145"/>
      <c r="E421" s="145"/>
      <c r="F421" s="145"/>
    </row>
    <row r="422" spans="1:6">
      <c r="A422" s="145"/>
      <c r="B422" s="145"/>
      <c r="C422" s="145"/>
      <c r="D422" s="145"/>
      <c r="E422" s="145"/>
      <c r="F422" s="145"/>
    </row>
    <row r="423" spans="1:6">
      <c r="A423" s="145"/>
      <c r="B423" s="145"/>
      <c r="C423" s="145"/>
      <c r="D423" s="145"/>
      <c r="E423" s="145"/>
      <c r="F423" s="145"/>
    </row>
    <row r="424" spans="1:6">
      <c r="A424" s="145"/>
      <c r="B424" s="145"/>
      <c r="C424" s="145"/>
      <c r="D424" s="145"/>
      <c r="E424" s="145"/>
      <c r="F424" s="145"/>
    </row>
    <row r="425" spans="1:6">
      <c r="A425" s="145"/>
      <c r="B425" s="145"/>
      <c r="C425" s="145"/>
      <c r="D425" s="145"/>
      <c r="E425" s="145"/>
      <c r="F425" s="145"/>
    </row>
    <row r="426" spans="1:6">
      <c r="A426" s="145"/>
      <c r="B426" s="145"/>
      <c r="C426" s="145"/>
      <c r="D426" s="145"/>
      <c r="E426" s="145"/>
      <c r="F426" s="145"/>
    </row>
    <row r="427" spans="1:6">
      <c r="A427" s="145"/>
      <c r="B427" s="145"/>
      <c r="C427" s="145"/>
      <c r="D427" s="145"/>
      <c r="E427" s="145"/>
      <c r="F427" s="145"/>
    </row>
    <row r="428" spans="1:6">
      <c r="A428" s="145"/>
      <c r="B428" s="145"/>
      <c r="C428" s="145"/>
      <c r="D428" s="145"/>
      <c r="E428" s="145"/>
      <c r="F428" s="145"/>
    </row>
    <row r="429" spans="1:6">
      <c r="A429" s="145"/>
      <c r="B429" s="145"/>
      <c r="C429" s="145"/>
      <c r="D429" s="145"/>
      <c r="E429" s="145"/>
      <c r="F429" s="145"/>
    </row>
    <row r="430" spans="1:6">
      <c r="A430" s="145"/>
      <c r="B430" s="145"/>
      <c r="C430" s="145"/>
      <c r="D430" s="145"/>
      <c r="E430" s="145"/>
      <c r="F430" s="145"/>
    </row>
    <row r="431" spans="1:6">
      <c r="A431" s="145"/>
      <c r="B431" s="145"/>
      <c r="C431" s="145"/>
      <c r="D431" s="145"/>
      <c r="E431" s="145"/>
      <c r="F431" s="145"/>
    </row>
    <row r="432" spans="1:6">
      <c r="A432" s="145"/>
      <c r="B432" s="145"/>
      <c r="C432" s="145"/>
      <c r="D432" s="145"/>
      <c r="E432" s="145"/>
      <c r="F432" s="145"/>
    </row>
    <row r="433" spans="1:6">
      <c r="A433" s="145"/>
      <c r="B433" s="145"/>
      <c r="C433" s="145"/>
      <c r="D433" s="145"/>
      <c r="E433" s="145"/>
      <c r="F433" s="145"/>
    </row>
    <row r="434" spans="1:6">
      <c r="A434" s="145"/>
      <c r="B434" s="145"/>
      <c r="C434" s="145"/>
      <c r="D434" s="145"/>
      <c r="E434" s="145"/>
      <c r="F434" s="145"/>
    </row>
    <row r="435" spans="1:6">
      <c r="A435" s="145"/>
      <c r="B435" s="145"/>
      <c r="C435" s="145"/>
      <c r="D435" s="145"/>
      <c r="E435" s="145"/>
      <c r="F435" s="145"/>
    </row>
    <row r="436" spans="1:6">
      <c r="A436" s="145"/>
      <c r="B436" s="145"/>
      <c r="C436" s="145"/>
      <c r="D436" s="145"/>
      <c r="E436" s="145"/>
      <c r="F436" s="145"/>
    </row>
    <row r="437" spans="1:6">
      <c r="A437" s="145"/>
      <c r="B437" s="145"/>
      <c r="C437" s="145"/>
      <c r="D437" s="145"/>
      <c r="E437" s="145"/>
      <c r="F437" s="145"/>
    </row>
    <row r="438" spans="1:6">
      <c r="A438" s="145"/>
      <c r="B438" s="145"/>
      <c r="C438" s="145"/>
      <c r="D438" s="145"/>
      <c r="E438" s="145"/>
      <c r="F438" s="145"/>
    </row>
    <row r="439" spans="1:6">
      <c r="A439" s="145"/>
      <c r="B439" s="145"/>
      <c r="C439" s="145"/>
      <c r="D439" s="145"/>
      <c r="E439" s="145"/>
      <c r="F439" s="145"/>
    </row>
    <row r="440" spans="1:6">
      <c r="A440" s="145"/>
      <c r="B440" s="145"/>
      <c r="C440" s="145"/>
      <c r="D440" s="145"/>
      <c r="E440" s="145"/>
      <c r="F440" s="145"/>
    </row>
    <row r="441" spans="1:6">
      <c r="A441" s="145"/>
      <c r="B441" s="145"/>
      <c r="C441" s="145"/>
      <c r="D441" s="145"/>
      <c r="E441" s="145"/>
      <c r="F441" s="145"/>
    </row>
    <row r="442" spans="1:6">
      <c r="A442" s="145"/>
      <c r="B442" s="145"/>
      <c r="C442" s="145"/>
      <c r="D442" s="145"/>
      <c r="E442" s="145"/>
      <c r="F442" s="145"/>
    </row>
    <row r="443" spans="1:6">
      <c r="A443" s="145"/>
      <c r="B443" s="145"/>
      <c r="C443" s="145"/>
      <c r="D443" s="145"/>
      <c r="E443" s="145"/>
      <c r="F443" s="145"/>
    </row>
    <row r="444" spans="1:6">
      <c r="A444" s="145"/>
      <c r="B444" s="145"/>
      <c r="C444" s="145"/>
      <c r="D444" s="145"/>
      <c r="E444" s="145"/>
      <c r="F444" s="145"/>
    </row>
    <row r="445" spans="1:6">
      <c r="A445" s="145"/>
      <c r="B445" s="145"/>
      <c r="C445" s="145"/>
      <c r="D445" s="145"/>
      <c r="E445" s="145"/>
      <c r="F445" s="145"/>
    </row>
    <row r="446" spans="1:6">
      <c r="A446" s="145"/>
      <c r="B446" s="145"/>
      <c r="C446" s="145"/>
      <c r="D446" s="145"/>
      <c r="E446" s="145"/>
      <c r="F446" s="145"/>
    </row>
    <row r="447" spans="1:6">
      <c r="A447" s="145"/>
      <c r="B447" s="145"/>
      <c r="C447" s="145"/>
      <c r="D447" s="145"/>
      <c r="E447" s="145"/>
      <c r="F447" s="145"/>
    </row>
    <row r="448" spans="1:6">
      <c r="A448" s="145"/>
      <c r="B448" s="145"/>
      <c r="C448" s="145"/>
      <c r="D448" s="145"/>
      <c r="E448" s="145"/>
      <c r="F448" s="145"/>
    </row>
    <row r="449" spans="1:6">
      <c r="A449" s="145"/>
      <c r="B449" s="145"/>
      <c r="C449" s="145"/>
      <c r="D449" s="145"/>
      <c r="E449" s="145"/>
      <c r="F449" s="145"/>
    </row>
    <row r="450" spans="1:6">
      <c r="A450" s="145"/>
      <c r="B450" s="145"/>
      <c r="C450" s="145"/>
      <c r="D450" s="145"/>
      <c r="E450" s="145"/>
      <c r="F450" s="145"/>
    </row>
    <row r="451" spans="1:6">
      <c r="A451" s="145"/>
      <c r="B451" s="145"/>
      <c r="C451" s="145"/>
      <c r="D451" s="145"/>
      <c r="E451" s="145"/>
      <c r="F451" s="145"/>
    </row>
    <row r="452" spans="1:6">
      <c r="A452" s="145"/>
      <c r="B452" s="145"/>
      <c r="C452" s="145"/>
      <c r="D452" s="145"/>
      <c r="E452" s="145"/>
      <c r="F452" s="145"/>
    </row>
    <row r="453" spans="1:6">
      <c r="A453" s="145"/>
      <c r="B453" s="145"/>
      <c r="C453" s="145"/>
      <c r="D453" s="145"/>
      <c r="E453" s="145"/>
      <c r="F453" s="145"/>
    </row>
    <row r="454" spans="1:6">
      <c r="A454" s="145"/>
      <c r="B454" s="145"/>
      <c r="C454" s="145"/>
      <c r="D454" s="145"/>
      <c r="E454" s="145"/>
      <c r="F454" s="145"/>
    </row>
    <row r="455" spans="1:6">
      <c r="A455" s="145"/>
      <c r="B455" s="145"/>
      <c r="C455" s="145"/>
      <c r="D455" s="145"/>
      <c r="E455" s="145"/>
      <c r="F455" s="145"/>
    </row>
  </sheetData>
  <mergeCells count="7">
    <mergeCell ref="A47:F47"/>
    <mergeCell ref="A43:F43"/>
    <mergeCell ref="A5:H5"/>
    <mergeCell ref="A2:H4"/>
    <mergeCell ref="A44:F44"/>
    <mergeCell ref="A45:F45"/>
    <mergeCell ref="A46:F46"/>
  </mergeCells>
  <phoneticPr fontId="25" type="noConversion"/>
  <pageMargins left="0.7" right="0.7" top="0.75" bottom="0.75" header="0.3" footer="0.3"/>
  <pageSetup paperSize="9" scale="80" orientation="portrait" verticalDpi="0" r:id="rId1"/>
  <ignoredErrors>
    <ignoredError sqref="F21 D41:E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topLeftCell="D1" zoomScale="56" zoomScaleNormal="56" workbookViewId="0">
      <selection activeCell="D1" sqref="D1"/>
    </sheetView>
  </sheetViews>
  <sheetFormatPr defaultRowHeight="14.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7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sheetView>
  </sheetViews>
  <sheetFormatPr defaultColWidth="8.81640625" defaultRowHeight="13"/>
  <cols>
    <col min="1" max="1" width="57.54296875" style="122" bestFit="1" customWidth="1"/>
    <col min="2" max="3" width="11.453125" style="122" customWidth="1"/>
    <col min="4" max="4" width="10.54296875" style="122" bestFit="1" customWidth="1"/>
    <col min="5" max="5" width="11.26953125" style="122" customWidth="1"/>
    <col min="6" max="6" width="12" style="122" customWidth="1"/>
    <col min="7" max="7" width="12.7265625" style="317" customWidth="1"/>
    <col min="8" max="8" width="9.453125" style="122" customWidth="1"/>
    <col min="9" max="16384" width="8.81640625" style="122"/>
  </cols>
  <sheetData>
    <row r="1" spans="1:22" s="207" customFormat="1">
      <c r="A1" s="197" t="s">
        <v>268</v>
      </c>
      <c r="B1" s="197"/>
      <c r="C1" s="197"/>
      <c r="D1" s="197"/>
      <c r="E1" s="197"/>
      <c r="G1" s="316"/>
    </row>
    <row r="2" spans="1:22" s="207" customFormat="1" ht="13.5" thickBot="1">
      <c r="A2" s="199" t="s">
        <v>269</v>
      </c>
      <c r="B2" s="199"/>
      <c r="C2" s="199"/>
      <c r="D2" s="199"/>
      <c r="E2" s="199"/>
      <c r="G2" s="316"/>
    </row>
    <row r="3" spans="1:22" s="207" customFormat="1" ht="14" thickTop="1" thickBot="1">
      <c r="A3" s="209" t="s">
        <v>229</v>
      </c>
      <c r="B3" s="210">
        <v>2019</v>
      </c>
      <c r="C3" s="224">
        <v>2020</v>
      </c>
      <c r="D3" s="210">
        <v>2021</v>
      </c>
      <c r="E3" s="210">
        <v>2022</v>
      </c>
      <c r="F3" s="210">
        <v>2023</v>
      </c>
      <c r="G3" s="210">
        <v>2024</v>
      </c>
      <c r="H3" s="210">
        <v>2025</v>
      </c>
    </row>
    <row r="4" spans="1:22" s="150" customFormat="1" ht="13.5" thickTop="1">
      <c r="A4" s="172" t="s">
        <v>402</v>
      </c>
      <c r="B4" s="173"/>
      <c r="C4" s="173"/>
      <c r="D4" s="173"/>
      <c r="E4" s="173"/>
      <c r="F4" s="173"/>
      <c r="G4" s="230"/>
      <c r="H4" s="230"/>
    </row>
    <row r="5" spans="1:22">
      <c r="A5" s="160" t="s">
        <v>4</v>
      </c>
      <c r="B5" s="139">
        <v>14203.6</v>
      </c>
      <c r="C5" s="139">
        <v>12003</v>
      </c>
      <c r="D5" s="139">
        <v>12661</v>
      </c>
      <c r="E5" s="139">
        <v>15691</v>
      </c>
      <c r="F5" s="139">
        <v>18567</v>
      </c>
      <c r="G5" s="225">
        <v>18490</v>
      </c>
      <c r="H5" s="225">
        <v>17682</v>
      </c>
      <c r="I5" s="145"/>
      <c r="J5" s="145"/>
      <c r="K5" s="145"/>
      <c r="L5" s="145"/>
      <c r="M5" s="145"/>
      <c r="N5" s="145"/>
      <c r="O5" s="145"/>
      <c r="P5" s="145"/>
      <c r="Q5" s="145"/>
      <c r="R5" s="145"/>
      <c r="S5" s="145"/>
      <c r="T5" s="145"/>
      <c r="U5" s="145"/>
      <c r="V5" s="145"/>
    </row>
    <row r="6" spans="1:22">
      <c r="A6" s="160" t="s">
        <v>397</v>
      </c>
      <c r="B6" s="139">
        <v>-9891.4</v>
      </c>
      <c r="C6" s="139">
        <v>-8814.6</v>
      </c>
      <c r="D6" s="139">
        <v>-9462</v>
      </c>
      <c r="E6" s="139">
        <v>-13048</v>
      </c>
      <c r="F6" s="139">
        <v>-17265</v>
      </c>
      <c r="G6" s="225">
        <v>-16459</v>
      </c>
      <c r="H6" s="225">
        <v>-15262</v>
      </c>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c r="H7" s="230">
        <v>2420</v>
      </c>
    </row>
    <row r="8" spans="1:22">
      <c r="A8" s="160" t="s">
        <v>398</v>
      </c>
      <c r="B8" s="139">
        <v>-984.8</v>
      </c>
      <c r="C8" s="139">
        <v>-821</v>
      </c>
      <c r="D8" s="139">
        <v>-1030</v>
      </c>
      <c r="E8" s="139">
        <v>-1264</v>
      </c>
      <c r="F8" s="139">
        <v>-1094</v>
      </c>
      <c r="G8" s="225">
        <v>-969</v>
      </c>
      <c r="H8" s="225">
        <v>-947</v>
      </c>
      <c r="I8" s="145"/>
      <c r="J8" s="145"/>
      <c r="K8" s="145"/>
      <c r="L8" s="145"/>
      <c r="M8" s="145"/>
      <c r="N8" s="145"/>
      <c r="O8" s="145"/>
      <c r="P8" s="145"/>
      <c r="Q8" s="145"/>
      <c r="R8" s="145"/>
      <c r="S8" s="145"/>
      <c r="T8" s="145"/>
      <c r="U8" s="145"/>
      <c r="V8" s="145"/>
    </row>
    <row r="9" spans="1:22">
      <c r="A9" s="160" t="s">
        <v>406</v>
      </c>
      <c r="B9" s="139">
        <v>-2008.5</v>
      </c>
      <c r="C9" s="139">
        <v>-1541</v>
      </c>
      <c r="D9" s="139">
        <v>-1632</v>
      </c>
      <c r="E9" s="139">
        <v>-1899</v>
      </c>
      <c r="F9" s="139">
        <v>-1545</v>
      </c>
      <c r="G9" s="225">
        <v>-1376</v>
      </c>
      <c r="H9" s="225">
        <v>-1506</v>
      </c>
      <c r="I9" s="145"/>
      <c r="J9" s="145"/>
      <c r="K9" s="145"/>
      <c r="L9" s="145"/>
      <c r="M9" s="145"/>
      <c r="N9" s="145"/>
      <c r="O9" s="145"/>
      <c r="P9" s="145"/>
      <c r="Q9" s="145"/>
      <c r="R9" s="145"/>
      <c r="S9" s="145"/>
      <c r="T9" s="145"/>
      <c r="U9" s="145"/>
      <c r="V9" s="145"/>
    </row>
    <row r="10" spans="1:22">
      <c r="A10" s="160" t="s">
        <v>405</v>
      </c>
      <c r="B10" s="139">
        <v>120.3</v>
      </c>
      <c r="C10" s="139">
        <v>151</v>
      </c>
      <c r="D10" s="139">
        <v>70</v>
      </c>
      <c r="E10" s="139">
        <v>148</v>
      </c>
      <c r="F10" s="139">
        <v>222</v>
      </c>
      <c r="G10" s="225">
        <v>44</v>
      </c>
      <c r="H10" s="225">
        <v>-7</v>
      </c>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225">
        <v>-26</v>
      </c>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225">
        <v>-420</v>
      </c>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c r="H13" s="230">
        <v>-486</v>
      </c>
    </row>
    <row r="14" spans="1:22" s="150" customFormat="1">
      <c r="A14" s="160" t="s">
        <v>465</v>
      </c>
      <c r="B14" s="139">
        <v>-29.900000000000006</v>
      </c>
      <c r="C14" s="139">
        <v>-99</v>
      </c>
      <c r="D14" s="139">
        <v>-97</v>
      </c>
      <c r="E14" s="139">
        <v>-88</v>
      </c>
      <c r="F14" s="139">
        <v>-247</v>
      </c>
      <c r="G14" s="225">
        <v>766</v>
      </c>
      <c r="H14" s="225">
        <v>-674</v>
      </c>
    </row>
    <row r="15" spans="1:22" s="150" customFormat="1">
      <c r="A15" s="172" t="s">
        <v>17</v>
      </c>
      <c r="B15" s="173">
        <v>659.90000000000055</v>
      </c>
      <c r="C15" s="173">
        <v>3087</v>
      </c>
      <c r="D15" s="173">
        <v>476</v>
      </c>
      <c r="E15" s="173">
        <v>325</v>
      </c>
      <c r="F15" s="173">
        <v>-10523</v>
      </c>
      <c r="G15" s="230">
        <v>208</v>
      </c>
      <c r="H15" s="230">
        <v>-1160</v>
      </c>
    </row>
    <row r="16" spans="1:22">
      <c r="A16" s="160" t="s">
        <v>18</v>
      </c>
      <c r="B16" s="139">
        <v>-122.4</v>
      </c>
      <c r="C16" s="139">
        <v>-218</v>
      </c>
      <c r="D16" s="139">
        <v>-111</v>
      </c>
      <c r="E16" s="139">
        <v>-2</v>
      </c>
      <c r="F16" s="139">
        <v>776</v>
      </c>
      <c r="G16" s="225">
        <v>-102</v>
      </c>
      <c r="H16" s="225">
        <v>-107</v>
      </c>
      <c r="I16" s="145"/>
      <c r="J16" s="145"/>
      <c r="K16" s="145"/>
      <c r="L16" s="145"/>
      <c r="M16" s="145"/>
      <c r="N16" s="145"/>
      <c r="O16" s="145"/>
      <c r="P16" s="145"/>
      <c r="Q16" s="145"/>
      <c r="R16" s="145"/>
      <c r="S16" s="145"/>
      <c r="T16" s="145"/>
      <c r="U16" s="145"/>
      <c r="V16" s="145"/>
    </row>
    <row r="17" spans="1:22" s="150" customFormat="1">
      <c r="A17" s="172" t="s">
        <v>350</v>
      </c>
      <c r="B17" s="173">
        <v>537.50000000000057</v>
      </c>
      <c r="C17" s="173">
        <v>2869</v>
      </c>
      <c r="D17" s="173">
        <v>365</v>
      </c>
      <c r="E17" s="173">
        <v>323</v>
      </c>
      <c r="F17" s="173">
        <v>-9747</v>
      </c>
      <c r="G17" s="230">
        <v>106</v>
      </c>
      <c r="H17" s="230">
        <v>-1267</v>
      </c>
    </row>
    <row r="18" spans="1:22">
      <c r="A18" s="160" t="s">
        <v>351</v>
      </c>
      <c r="B18" s="139">
        <v>52.000000000000007</v>
      </c>
      <c r="C18" s="139">
        <v>-643</v>
      </c>
      <c r="D18" s="139">
        <v>-40</v>
      </c>
      <c r="E18" s="139">
        <v>0</v>
      </c>
      <c r="F18" s="139">
        <v>0</v>
      </c>
      <c r="G18" s="225">
        <v>0</v>
      </c>
      <c r="H18" s="225" t="s">
        <v>290</v>
      </c>
      <c r="I18" s="145"/>
      <c r="J18" s="145"/>
      <c r="K18" s="145"/>
      <c r="L18" s="145"/>
      <c r="M18" s="145"/>
      <c r="N18" s="145"/>
      <c r="O18" s="145"/>
      <c r="P18" s="145"/>
      <c r="Q18" s="145"/>
      <c r="R18" s="145"/>
      <c r="S18" s="145"/>
      <c r="T18" s="145"/>
      <c r="U18" s="145"/>
      <c r="V18" s="145"/>
    </row>
    <row r="19" spans="1:22" s="150" customFormat="1">
      <c r="A19" s="172" t="s">
        <v>357</v>
      </c>
      <c r="B19" s="173">
        <v>589.50000000000057</v>
      </c>
      <c r="C19" s="173">
        <v>2226</v>
      </c>
      <c r="D19" s="173">
        <v>325</v>
      </c>
      <c r="E19" s="173">
        <v>323</v>
      </c>
      <c r="F19" s="173">
        <v>-9747</v>
      </c>
      <c r="G19" s="230">
        <v>106</v>
      </c>
      <c r="H19" s="230">
        <v>-1267</v>
      </c>
    </row>
    <row r="20" spans="1:22">
      <c r="A20" s="163"/>
      <c r="B20" s="164"/>
      <c r="C20" s="164"/>
      <c r="D20" s="164"/>
      <c r="E20" s="164"/>
      <c r="F20" s="164"/>
      <c r="G20" s="318"/>
      <c r="H20" s="318"/>
      <c r="I20" s="145"/>
      <c r="J20" s="145"/>
      <c r="K20" s="145"/>
      <c r="L20" s="145"/>
      <c r="M20" s="145"/>
      <c r="N20" s="145"/>
      <c r="O20" s="145"/>
      <c r="P20" s="145"/>
      <c r="Q20" s="145"/>
      <c r="R20" s="145"/>
      <c r="S20" s="145"/>
      <c r="T20" s="145"/>
      <c r="U20" s="145"/>
      <c r="V20" s="145"/>
    </row>
    <row r="21" spans="1:22">
      <c r="A21" s="163"/>
      <c r="B21" s="164"/>
      <c r="C21" s="164"/>
      <c r="D21" s="164"/>
      <c r="E21" s="164"/>
      <c r="F21" s="164"/>
      <c r="G21" s="318"/>
      <c r="H21" s="318"/>
      <c r="I21" s="145"/>
      <c r="J21" s="145"/>
      <c r="K21" s="145"/>
      <c r="L21" s="145"/>
      <c r="M21" s="145"/>
      <c r="N21" s="145"/>
      <c r="O21" s="145"/>
      <c r="P21" s="145"/>
      <c r="Q21" s="145"/>
      <c r="R21" s="145"/>
      <c r="S21" s="145"/>
      <c r="T21" s="145"/>
      <c r="U21" s="145"/>
      <c r="V21" s="145"/>
    </row>
    <row r="22" spans="1:22">
      <c r="A22" s="163"/>
      <c r="B22" s="164"/>
      <c r="C22" s="164"/>
      <c r="D22" s="164"/>
      <c r="E22" s="164"/>
      <c r="F22" s="164"/>
      <c r="G22" s="318"/>
      <c r="H22" s="318"/>
      <c r="I22" s="145"/>
      <c r="J22" s="145"/>
      <c r="K22" s="145"/>
      <c r="L22" s="145"/>
      <c r="M22" s="145"/>
      <c r="N22" s="145"/>
      <c r="O22" s="145"/>
      <c r="P22" s="145"/>
      <c r="Q22" s="145"/>
      <c r="R22" s="145"/>
      <c r="S22" s="145"/>
      <c r="T22" s="145"/>
      <c r="U22" s="145"/>
      <c r="V22" s="145"/>
    </row>
    <row r="23" spans="1:22">
      <c r="A23" s="163" t="s">
        <v>598</v>
      </c>
      <c r="B23" s="164"/>
      <c r="C23" s="164"/>
      <c r="D23" s="164"/>
      <c r="E23" s="164"/>
      <c r="F23" s="164"/>
      <c r="G23" s="318"/>
      <c r="H23" s="318"/>
      <c r="I23" s="145"/>
      <c r="J23" s="145"/>
      <c r="K23" s="145"/>
      <c r="L23" s="145"/>
      <c r="M23" s="145"/>
      <c r="N23" s="145"/>
      <c r="O23" s="145"/>
      <c r="P23" s="145"/>
      <c r="Q23" s="145"/>
      <c r="R23" s="145"/>
      <c r="S23" s="145"/>
      <c r="T23" s="145"/>
      <c r="U23" s="145"/>
      <c r="V23" s="145"/>
    </row>
    <row r="24" spans="1:22">
      <c r="A24" s="165" t="s">
        <v>599</v>
      </c>
      <c r="B24" s="345" t="s">
        <v>290</v>
      </c>
      <c r="C24" s="345" t="s">
        <v>290</v>
      </c>
      <c r="D24" s="345" t="s">
        <v>290</v>
      </c>
      <c r="E24" s="345" t="s">
        <v>290</v>
      </c>
      <c r="F24" s="345" t="s">
        <v>290</v>
      </c>
      <c r="G24" s="345" t="s">
        <v>290</v>
      </c>
      <c r="H24" s="225">
        <v>-5</v>
      </c>
      <c r="I24" s="145"/>
      <c r="J24" s="145"/>
      <c r="K24" s="145"/>
      <c r="L24" s="145"/>
      <c r="M24" s="145"/>
      <c r="N24" s="145"/>
      <c r="O24" s="145"/>
      <c r="P24" s="145"/>
      <c r="Q24" s="145"/>
      <c r="R24" s="145"/>
      <c r="S24" s="145"/>
      <c r="T24" s="145"/>
      <c r="U24" s="145"/>
      <c r="V24" s="145"/>
    </row>
    <row r="25" spans="1:22" s="150" customFormat="1">
      <c r="A25" s="172" t="s">
        <v>92</v>
      </c>
      <c r="B25" s="230"/>
      <c r="C25" s="230"/>
      <c r="D25" s="230"/>
      <c r="E25" s="230"/>
      <c r="F25" s="230"/>
      <c r="G25" s="230"/>
      <c r="H25" s="230"/>
    </row>
    <row r="26" spans="1:22">
      <c r="A26" s="160" t="s">
        <v>93</v>
      </c>
      <c r="B26" s="139">
        <v>52</v>
      </c>
      <c r="C26" s="139">
        <v>-161</v>
      </c>
      <c r="D26" s="139">
        <v>140</v>
      </c>
      <c r="E26" s="139">
        <v>123</v>
      </c>
      <c r="F26" s="139">
        <v>-83</v>
      </c>
      <c r="G26" s="225">
        <v>-49</v>
      </c>
      <c r="H26" s="225">
        <v>-120</v>
      </c>
      <c r="I26" s="145"/>
      <c r="J26" s="145"/>
      <c r="K26" s="145"/>
      <c r="L26" s="145"/>
      <c r="M26" s="145"/>
      <c r="N26" s="145"/>
      <c r="O26" s="145"/>
      <c r="P26" s="145"/>
      <c r="Q26" s="145"/>
      <c r="R26" s="145"/>
      <c r="S26" s="145"/>
      <c r="T26" s="145"/>
      <c r="U26" s="145"/>
      <c r="V26" s="145"/>
    </row>
    <row r="27" spans="1:22">
      <c r="A27" s="160" t="s">
        <v>636</v>
      </c>
      <c r="B27" s="139"/>
      <c r="C27" s="139"/>
      <c r="D27" s="139"/>
      <c r="E27" s="139"/>
      <c r="F27" s="139"/>
      <c r="G27" s="225"/>
      <c r="H27" s="225">
        <v>29</v>
      </c>
      <c r="I27" s="145"/>
      <c r="J27" s="145"/>
      <c r="K27" s="145"/>
      <c r="L27" s="145"/>
      <c r="M27" s="145"/>
      <c r="N27" s="145"/>
      <c r="O27" s="145"/>
      <c r="P27" s="145"/>
      <c r="Q27" s="145"/>
      <c r="R27" s="145"/>
      <c r="S27" s="145"/>
      <c r="T27" s="145"/>
      <c r="U27" s="145"/>
      <c r="V27" s="145"/>
    </row>
    <row r="28" spans="1:22">
      <c r="A28" s="160" t="s">
        <v>94</v>
      </c>
      <c r="B28" s="139">
        <v>13</v>
      </c>
      <c r="C28" s="139">
        <v>-311</v>
      </c>
      <c r="D28" s="139">
        <v>289</v>
      </c>
      <c r="E28" s="139">
        <v>108</v>
      </c>
      <c r="F28" s="139">
        <v>-174</v>
      </c>
      <c r="G28" s="225">
        <v>33</v>
      </c>
      <c r="H28" s="225">
        <v>-8</v>
      </c>
      <c r="I28" s="145"/>
      <c r="J28" s="145"/>
      <c r="K28" s="145"/>
      <c r="L28" s="145"/>
      <c r="M28" s="145"/>
      <c r="N28" s="145"/>
      <c r="O28" s="145"/>
      <c r="P28" s="145"/>
      <c r="Q28" s="145"/>
      <c r="R28" s="145"/>
      <c r="S28" s="145"/>
      <c r="T28" s="145"/>
      <c r="U28" s="145"/>
      <c r="V28" s="145"/>
    </row>
    <row r="29" spans="1:22" s="150" customFormat="1">
      <c r="A29" s="172" t="s">
        <v>352</v>
      </c>
      <c r="B29" s="173">
        <v>65</v>
      </c>
      <c r="C29" s="173">
        <v>-472</v>
      </c>
      <c r="D29" s="173">
        <v>429</v>
      </c>
      <c r="E29" s="173">
        <v>231</v>
      </c>
      <c r="F29" s="173">
        <v>-257</v>
      </c>
      <c r="G29" s="230">
        <v>-16</v>
      </c>
      <c r="H29" s="230">
        <v>-104</v>
      </c>
    </row>
    <row r="30" spans="1:22" s="150" customFormat="1">
      <c r="A30" s="172" t="s">
        <v>353</v>
      </c>
      <c r="B30" s="173">
        <v>654.50000000000057</v>
      </c>
      <c r="C30" s="173">
        <v>1754</v>
      </c>
      <c r="D30" s="173">
        <v>754</v>
      </c>
      <c r="E30" s="173">
        <v>554</v>
      </c>
      <c r="F30" s="173">
        <v>-10004</v>
      </c>
      <c r="G30" s="230">
        <v>90</v>
      </c>
      <c r="H30" s="230">
        <v>-1371</v>
      </c>
    </row>
    <row r="31" spans="1:22">
      <c r="A31" s="165"/>
      <c r="B31" s="139"/>
      <c r="C31" s="139"/>
      <c r="D31" s="139"/>
      <c r="E31" s="139"/>
      <c r="H31" s="317"/>
      <c r="I31" s="145"/>
      <c r="J31" s="145"/>
      <c r="K31" s="145"/>
      <c r="L31" s="145"/>
      <c r="M31" s="145"/>
      <c r="N31" s="145"/>
      <c r="O31" s="145"/>
      <c r="P31" s="145"/>
      <c r="Q31" s="145"/>
      <c r="R31" s="145"/>
      <c r="S31" s="145"/>
      <c r="T31" s="145"/>
      <c r="U31" s="145"/>
      <c r="V31" s="145"/>
    </row>
    <row r="32" spans="1:22" s="150" customFormat="1">
      <c r="A32" s="172" t="s">
        <v>297</v>
      </c>
      <c r="B32" s="173"/>
      <c r="C32" s="173"/>
      <c r="D32" s="173"/>
      <c r="E32" s="173"/>
      <c r="F32" s="173"/>
      <c r="G32" s="230"/>
      <c r="H32" s="230"/>
    </row>
    <row r="33" spans="1:22">
      <c r="A33" s="160" t="s">
        <v>317</v>
      </c>
      <c r="B33" s="139">
        <v>589</v>
      </c>
      <c r="C33" s="139">
        <v>2236</v>
      </c>
      <c r="D33" s="139">
        <v>325</v>
      </c>
      <c r="E33" s="139">
        <v>323</v>
      </c>
      <c r="F33" s="139">
        <v>-9747</v>
      </c>
      <c r="G33" s="225">
        <v>106</v>
      </c>
      <c r="H33" s="225">
        <v>-1267</v>
      </c>
      <c r="I33" s="145"/>
      <c r="J33" s="145"/>
      <c r="K33" s="145"/>
      <c r="L33" s="145"/>
      <c r="M33" s="145"/>
      <c r="N33" s="145"/>
      <c r="O33" s="145"/>
      <c r="P33" s="145"/>
      <c r="Q33" s="145"/>
      <c r="R33" s="145"/>
      <c r="S33" s="145"/>
      <c r="T33" s="145"/>
      <c r="U33" s="145"/>
      <c r="V33" s="145"/>
    </row>
    <row r="34" spans="1:22">
      <c r="A34" s="160" t="s">
        <v>19</v>
      </c>
      <c r="B34" s="139">
        <v>1</v>
      </c>
      <c r="C34" s="139">
        <v>-9</v>
      </c>
      <c r="D34" s="139">
        <v>0</v>
      </c>
      <c r="E34" s="139">
        <v>0</v>
      </c>
      <c r="F34" s="139">
        <v>0</v>
      </c>
      <c r="G34" s="225">
        <v>0</v>
      </c>
      <c r="H34" s="225">
        <v>0</v>
      </c>
      <c r="I34" s="145"/>
      <c r="J34" s="145"/>
      <c r="K34" s="145"/>
      <c r="L34" s="145"/>
      <c r="M34" s="145"/>
      <c r="N34" s="145"/>
      <c r="O34" s="145"/>
      <c r="P34" s="145"/>
      <c r="Q34" s="145"/>
      <c r="R34" s="145"/>
      <c r="S34" s="145"/>
      <c r="T34" s="145"/>
      <c r="U34" s="145"/>
      <c r="V34" s="145"/>
    </row>
    <row r="35" spans="1:22">
      <c r="A35" s="165"/>
      <c r="B35" s="139"/>
      <c r="C35" s="139"/>
      <c r="D35" s="139"/>
      <c r="E35" s="139"/>
      <c r="F35" s="139"/>
      <c r="G35" s="225"/>
      <c r="H35" s="225"/>
      <c r="I35" s="145"/>
      <c r="J35" s="145"/>
      <c r="K35" s="145"/>
      <c r="L35" s="145"/>
      <c r="M35" s="145"/>
      <c r="N35" s="145"/>
      <c r="O35" s="145"/>
      <c r="P35" s="145"/>
      <c r="Q35" s="145"/>
      <c r="R35" s="145"/>
      <c r="S35" s="145"/>
      <c r="T35" s="145"/>
      <c r="U35" s="145"/>
      <c r="V35" s="145"/>
    </row>
    <row r="36" spans="1:22" s="150" customFormat="1">
      <c r="A36" s="172" t="s">
        <v>188</v>
      </c>
      <c r="B36" s="173"/>
      <c r="C36" s="173"/>
      <c r="D36" s="173"/>
      <c r="E36" s="173"/>
      <c r="F36" s="173"/>
      <c r="G36" s="230"/>
      <c r="H36" s="230"/>
    </row>
    <row r="37" spans="1:22">
      <c r="A37" s="160" t="s">
        <v>317</v>
      </c>
      <c r="B37" s="139">
        <v>654</v>
      </c>
      <c r="C37" s="139">
        <v>1763</v>
      </c>
      <c r="D37" s="139">
        <v>754</v>
      </c>
      <c r="E37" s="139">
        <v>554</v>
      </c>
      <c r="F37" s="139">
        <v>-10004</v>
      </c>
      <c r="G37" s="225">
        <v>90</v>
      </c>
      <c r="H37" s="225">
        <v>-1371</v>
      </c>
      <c r="I37" s="145"/>
      <c r="J37" s="145"/>
      <c r="K37" s="145"/>
      <c r="L37" s="145"/>
      <c r="M37" s="145"/>
      <c r="N37" s="145"/>
      <c r="O37" s="145"/>
      <c r="P37" s="145"/>
      <c r="Q37" s="145"/>
      <c r="R37" s="145"/>
      <c r="S37" s="145"/>
      <c r="T37" s="145"/>
      <c r="U37" s="145"/>
      <c r="V37" s="145"/>
    </row>
    <row r="38" spans="1:22">
      <c r="A38" s="165" t="s">
        <v>19</v>
      </c>
      <c r="B38" s="139">
        <v>1</v>
      </c>
      <c r="C38" s="139">
        <v>-9</v>
      </c>
      <c r="D38" s="139">
        <v>0</v>
      </c>
      <c r="E38" s="139">
        <v>0</v>
      </c>
      <c r="F38" s="139">
        <v>0</v>
      </c>
      <c r="G38" s="225">
        <v>0</v>
      </c>
      <c r="H38" s="225">
        <v>0</v>
      </c>
      <c r="I38" s="145"/>
      <c r="J38" s="145"/>
      <c r="K38" s="145"/>
      <c r="L38" s="145"/>
      <c r="M38" s="145"/>
      <c r="N38" s="145"/>
      <c r="O38" s="145"/>
      <c r="P38" s="145"/>
      <c r="Q38" s="145"/>
      <c r="R38" s="145"/>
      <c r="S38" s="145"/>
      <c r="T38" s="145"/>
      <c r="U38" s="145"/>
      <c r="V38" s="145"/>
    </row>
    <row r="39" spans="1:22">
      <c r="A39" s="160"/>
      <c r="B39" s="139"/>
      <c r="C39" s="139"/>
      <c r="D39" s="139"/>
      <c r="E39" s="139"/>
      <c r="F39" s="139"/>
      <c r="G39" s="225"/>
      <c r="H39" s="225"/>
      <c r="I39" s="145"/>
      <c r="J39" s="145"/>
      <c r="K39" s="145"/>
      <c r="L39" s="145"/>
      <c r="M39" s="145"/>
      <c r="N39" s="145"/>
      <c r="O39" s="145"/>
      <c r="P39" s="145"/>
      <c r="Q39" s="145"/>
      <c r="R39" s="145"/>
      <c r="S39" s="145"/>
      <c r="T39" s="145"/>
      <c r="U39" s="145"/>
      <c r="V39" s="145"/>
    </row>
    <row r="40" spans="1:22" s="150" customFormat="1">
      <c r="A40" s="172" t="s">
        <v>187</v>
      </c>
      <c r="B40" s="173"/>
      <c r="C40" s="173"/>
      <c r="D40" s="173"/>
      <c r="E40" s="173"/>
      <c r="F40" s="173"/>
      <c r="G40" s="230"/>
      <c r="H40" s="230"/>
    </row>
    <row r="41" spans="1:22">
      <c r="A41" s="160" t="s">
        <v>346</v>
      </c>
      <c r="B41" s="143">
        <v>7.9890159866915367</v>
      </c>
      <c r="C41" s="143">
        <v>42.6</v>
      </c>
      <c r="D41" s="143">
        <v>4.76</v>
      </c>
      <c r="E41" s="143">
        <v>4.13</v>
      </c>
      <c r="F41" s="143">
        <v>-124.61</v>
      </c>
      <c r="G41" s="264">
        <v>0.03</v>
      </c>
      <c r="H41" s="264">
        <v>-0.28000000000000003</v>
      </c>
      <c r="I41" s="145"/>
      <c r="J41" s="145"/>
      <c r="K41" s="145"/>
      <c r="L41" s="145"/>
      <c r="M41" s="145"/>
      <c r="N41" s="145"/>
      <c r="O41" s="145"/>
      <c r="P41" s="145"/>
      <c r="Q41" s="145"/>
      <c r="R41" s="145"/>
      <c r="S41" s="145"/>
      <c r="T41" s="145"/>
      <c r="U41" s="145"/>
      <c r="V41" s="145"/>
    </row>
    <row r="42" spans="1:22">
      <c r="A42" s="160" t="s">
        <v>347</v>
      </c>
      <c r="B42" s="143">
        <v>7.97</v>
      </c>
      <c r="C42" s="143">
        <v>42.400000000000006</v>
      </c>
      <c r="D42" s="143">
        <v>4.74</v>
      </c>
      <c r="E42" s="143">
        <v>4.13</v>
      </c>
      <c r="F42" s="143">
        <v>-124.61</v>
      </c>
      <c r="G42" s="264">
        <v>0.03</v>
      </c>
      <c r="H42" s="264">
        <v>-0.28000000000000003</v>
      </c>
      <c r="I42" s="145"/>
      <c r="J42" s="145"/>
      <c r="K42" s="145"/>
      <c r="L42" s="145"/>
      <c r="M42" s="145"/>
      <c r="N42" s="145"/>
      <c r="O42" s="145"/>
      <c r="P42" s="145"/>
      <c r="Q42" s="145"/>
      <c r="R42" s="145"/>
      <c r="S42" s="145"/>
      <c r="T42" s="145"/>
      <c r="U42" s="145"/>
      <c r="V42" s="145"/>
    </row>
    <row r="43" spans="1:22">
      <c r="A43" s="160" t="s">
        <v>9</v>
      </c>
      <c r="B43" s="143">
        <v>8.77</v>
      </c>
      <c r="C43" s="143">
        <v>33.06</v>
      </c>
      <c r="D43" s="143">
        <v>4.2300000000000004</v>
      </c>
      <c r="E43" s="143">
        <v>4.13</v>
      </c>
      <c r="F43" s="143">
        <v>-124.61</v>
      </c>
      <c r="G43" s="264">
        <v>0.03</v>
      </c>
      <c r="H43" s="264">
        <v>-0.28000000000000003</v>
      </c>
      <c r="I43" s="145"/>
      <c r="J43" s="145"/>
      <c r="K43" s="145"/>
      <c r="L43" s="145"/>
      <c r="M43" s="145"/>
      <c r="N43" s="145"/>
      <c r="O43" s="145"/>
      <c r="P43" s="145"/>
      <c r="Q43" s="145"/>
      <c r="R43" s="145"/>
      <c r="S43" s="145"/>
      <c r="T43" s="145"/>
      <c r="U43" s="145"/>
      <c r="V43" s="145"/>
    </row>
    <row r="44" spans="1:22">
      <c r="A44" s="160" t="s">
        <v>20</v>
      </c>
      <c r="B44" s="143">
        <v>8.74</v>
      </c>
      <c r="C44" s="143">
        <v>32.9</v>
      </c>
      <c r="D44" s="143">
        <v>4.21</v>
      </c>
      <c r="E44" s="143">
        <v>4.13</v>
      </c>
      <c r="F44" s="143">
        <v>-124.61</v>
      </c>
      <c r="G44" s="264">
        <v>0.03</v>
      </c>
      <c r="H44" s="264">
        <v>-0.28000000000000003</v>
      </c>
      <c r="I44" s="145"/>
      <c r="J44" s="145"/>
      <c r="K44" s="145"/>
      <c r="L44" s="145"/>
      <c r="M44" s="145"/>
      <c r="N44" s="145"/>
      <c r="O44" s="145"/>
      <c r="P44" s="145"/>
      <c r="Q44" s="145"/>
      <c r="R44" s="145"/>
      <c r="S44" s="145"/>
      <c r="T44" s="145"/>
      <c r="U44" s="145"/>
      <c r="V44" s="145"/>
    </row>
    <row r="45" spans="1:22">
      <c r="A45" s="160"/>
      <c r="B45" s="139"/>
      <c r="C45" s="139"/>
      <c r="D45" s="139"/>
      <c r="E45" s="139"/>
      <c r="F45" s="139"/>
      <c r="G45" s="225"/>
      <c r="H45" s="225"/>
      <c r="I45" s="145"/>
      <c r="J45" s="145"/>
      <c r="K45" s="145"/>
      <c r="L45" s="145"/>
      <c r="M45" s="145"/>
      <c r="N45" s="145"/>
      <c r="O45" s="145"/>
      <c r="P45" s="145"/>
      <c r="Q45" s="145"/>
      <c r="R45" s="145"/>
      <c r="S45" s="145"/>
      <c r="T45" s="145"/>
      <c r="U45" s="145"/>
      <c r="V45" s="145"/>
    </row>
    <row r="46" spans="1:22" s="150" customFormat="1">
      <c r="A46" s="172" t="s">
        <v>348</v>
      </c>
      <c r="B46" s="173"/>
      <c r="C46" s="173"/>
      <c r="D46" s="173"/>
      <c r="E46" s="173"/>
      <c r="F46" s="173"/>
      <c r="G46" s="230"/>
      <c r="H46" s="230"/>
    </row>
    <row r="47" spans="1:22">
      <c r="A47" s="160" t="s">
        <v>80</v>
      </c>
      <c r="B47" s="139">
        <v>67342244</v>
      </c>
      <c r="C47" s="139">
        <v>67347526</v>
      </c>
      <c r="D47" s="139">
        <v>77970071</v>
      </c>
      <c r="E47" s="139">
        <v>78225962</v>
      </c>
      <c r="F47" s="139">
        <v>78225962</v>
      </c>
      <c r="G47" s="225">
        <v>4578225962</v>
      </c>
      <c r="H47" s="225">
        <v>4546891500</v>
      </c>
      <c r="I47" s="145"/>
      <c r="J47" s="145"/>
      <c r="K47" s="145"/>
      <c r="L47" s="145"/>
      <c r="M47" s="145"/>
      <c r="N47" s="145"/>
      <c r="O47" s="145"/>
      <c r="P47" s="145"/>
      <c r="Q47" s="145"/>
      <c r="R47" s="145"/>
      <c r="S47" s="145"/>
      <c r="T47" s="145"/>
      <c r="U47" s="145"/>
      <c r="V47" s="145"/>
    </row>
    <row r="48" spans="1:22">
      <c r="A48" s="160" t="s">
        <v>81</v>
      </c>
      <c r="B48" s="139">
        <v>67279875.380821913</v>
      </c>
      <c r="C48" s="139">
        <v>67345231</v>
      </c>
      <c r="D48" s="139">
        <v>76731753</v>
      </c>
      <c r="E48" s="139">
        <v>78137402</v>
      </c>
      <c r="F48" s="139">
        <v>78225962</v>
      </c>
      <c r="G48" s="225">
        <v>4110047635</v>
      </c>
      <c r="H48" s="225">
        <v>4558616593.5397263</v>
      </c>
      <c r="I48" s="145"/>
      <c r="J48" s="145"/>
      <c r="K48" s="145"/>
      <c r="L48" s="145"/>
      <c r="M48" s="145"/>
      <c r="N48" s="145"/>
      <c r="O48" s="145"/>
      <c r="P48" s="145"/>
      <c r="Q48" s="145"/>
      <c r="R48" s="145"/>
      <c r="S48" s="145"/>
      <c r="T48" s="145"/>
      <c r="U48" s="145"/>
      <c r="V48" s="145"/>
    </row>
    <row r="49" spans="1:22">
      <c r="A49" s="160" t="s">
        <v>82</v>
      </c>
      <c r="B49" s="139">
        <v>67484564.942465752</v>
      </c>
      <c r="C49" s="139">
        <v>67664386</v>
      </c>
      <c r="D49" s="139">
        <v>77031536</v>
      </c>
      <c r="E49" s="139">
        <v>78225008</v>
      </c>
      <c r="F49" s="139">
        <v>78225962</v>
      </c>
      <c r="G49" s="225">
        <v>4110047635</v>
      </c>
      <c r="H49" s="225">
        <v>4558616593.5397263</v>
      </c>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row r="70" spans="1:22">
      <c r="A70" s="145"/>
      <c r="B70" s="145"/>
      <c r="C70" s="145"/>
      <c r="D70" s="145"/>
      <c r="E70" s="145"/>
      <c r="F70" s="145"/>
      <c r="G70" s="142"/>
      <c r="H70" s="145"/>
      <c r="I70" s="145"/>
      <c r="J70" s="145"/>
      <c r="K70" s="145"/>
      <c r="L70" s="145"/>
      <c r="M70" s="145"/>
      <c r="N70" s="145"/>
      <c r="O70" s="145"/>
      <c r="P70" s="145"/>
      <c r="Q70" s="145"/>
      <c r="R70" s="145"/>
      <c r="S70" s="145"/>
      <c r="T70" s="145"/>
      <c r="U70" s="145"/>
      <c r="V70" s="145"/>
    </row>
    <row r="71" spans="1:22">
      <c r="A71" s="145"/>
      <c r="B71" s="145"/>
      <c r="C71" s="145"/>
      <c r="D71" s="145"/>
      <c r="E71" s="145"/>
      <c r="F71" s="145"/>
      <c r="G71" s="142"/>
      <c r="H71" s="145"/>
      <c r="I71" s="145"/>
      <c r="J71" s="145"/>
      <c r="K71" s="145"/>
      <c r="L71" s="145"/>
      <c r="M71" s="145"/>
      <c r="N71" s="145"/>
      <c r="O71" s="145"/>
      <c r="P71" s="145"/>
      <c r="Q71" s="145"/>
      <c r="R71" s="145"/>
      <c r="S71" s="145"/>
      <c r="T71" s="145"/>
      <c r="U71" s="145"/>
      <c r="V71" s="145"/>
    </row>
    <row r="72" spans="1:22">
      <c r="A72" s="145"/>
      <c r="B72" s="145"/>
      <c r="C72" s="145"/>
      <c r="D72" s="145"/>
      <c r="E72" s="145"/>
      <c r="F72" s="145"/>
      <c r="G72" s="142"/>
      <c r="H72" s="145"/>
      <c r="I72" s="145"/>
      <c r="J72" s="145"/>
      <c r="K72" s="145"/>
      <c r="L72" s="145"/>
      <c r="M72" s="145"/>
      <c r="N72" s="145"/>
      <c r="O72" s="145"/>
      <c r="P72" s="145"/>
      <c r="Q72" s="145"/>
      <c r="R72" s="145"/>
      <c r="S72" s="145"/>
      <c r="T72" s="145"/>
      <c r="U72" s="145"/>
      <c r="V72" s="145"/>
    </row>
    <row r="73" spans="1:22">
      <c r="A73" s="145"/>
      <c r="B73" s="145"/>
      <c r="C73" s="145"/>
      <c r="D73" s="145"/>
      <c r="E73" s="145"/>
      <c r="F73" s="145"/>
      <c r="G73" s="142"/>
      <c r="H73" s="145"/>
      <c r="I73" s="145"/>
      <c r="J73" s="145"/>
      <c r="K73" s="145"/>
      <c r="L73" s="145"/>
      <c r="M73" s="145"/>
      <c r="N73" s="145"/>
      <c r="O73" s="145"/>
      <c r="P73" s="145"/>
      <c r="Q73" s="145"/>
      <c r="R73" s="145"/>
      <c r="S73" s="145"/>
      <c r="T73" s="145"/>
      <c r="U73" s="145"/>
      <c r="V73" s="145"/>
    </row>
    <row r="74" spans="1:22">
      <c r="A74" s="145"/>
      <c r="B74" s="145"/>
      <c r="C74" s="145"/>
      <c r="D74" s="145"/>
      <c r="E74" s="145"/>
      <c r="F74" s="145"/>
      <c r="G74" s="142"/>
      <c r="H74" s="145"/>
      <c r="I74" s="145"/>
      <c r="J74" s="145"/>
      <c r="K74" s="145"/>
      <c r="L74" s="145"/>
      <c r="M74" s="145"/>
      <c r="N74" s="145"/>
      <c r="O74" s="145"/>
      <c r="P74" s="145"/>
      <c r="Q74" s="145"/>
      <c r="R74" s="145"/>
      <c r="S74" s="145"/>
      <c r="T74" s="145"/>
      <c r="U74" s="145"/>
      <c r="V74" s="145"/>
    </row>
  </sheetData>
  <pageMargins left="0.7" right="0.7" top="0.75" bottom="0.75" header="0.3" footer="0.3"/>
  <pageSetup scale="6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W657"/>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sheetView>
  </sheetViews>
  <sheetFormatPr defaultColWidth="8.81640625" defaultRowHeight="13"/>
  <cols>
    <col min="1" max="1" width="57.54296875" style="122" bestFit="1" customWidth="1"/>
    <col min="2" max="4" width="12.1796875" style="122" customWidth="1"/>
    <col min="5" max="5" width="12.26953125" style="122" customWidth="1"/>
    <col min="6" max="7" width="12.81640625" style="122" customWidth="1"/>
    <col min="8" max="8" width="12" style="122" customWidth="1"/>
    <col min="9" max="16384" width="8.81640625" style="122"/>
  </cols>
  <sheetData>
    <row r="1" spans="1:127" s="150" customFormat="1">
      <c r="A1" s="197" t="s">
        <v>270</v>
      </c>
      <c r="B1" s="197"/>
      <c r="C1" s="197"/>
      <c r="D1" s="197"/>
      <c r="E1" s="197"/>
      <c r="F1" s="207"/>
      <c r="G1" s="207"/>
      <c r="H1" s="207"/>
      <c r="I1" s="207"/>
      <c r="J1" s="207"/>
    </row>
    <row r="2" spans="1:127" s="150" customFormat="1" ht="13.5" thickBot="1">
      <c r="A2" s="199" t="s">
        <v>274</v>
      </c>
      <c r="B2" s="197"/>
      <c r="C2" s="199"/>
      <c r="D2" s="197"/>
      <c r="E2" s="197"/>
      <c r="F2" s="207"/>
      <c r="G2" s="207"/>
      <c r="H2" s="207"/>
      <c r="I2" s="207"/>
      <c r="J2" s="207"/>
    </row>
    <row r="3" spans="1:127" s="150" customFormat="1" ht="14" thickTop="1" thickBot="1">
      <c r="A3" s="197" t="s">
        <v>229</v>
      </c>
      <c r="B3" s="234" t="s">
        <v>341</v>
      </c>
      <c r="C3" s="232" t="s">
        <v>395</v>
      </c>
      <c r="D3" s="234" t="s">
        <v>433</v>
      </c>
      <c r="E3" s="234" t="s">
        <v>449</v>
      </c>
      <c r="F3" s="234" t="s">
        <v>517</v>
      </c>
      <c r="G3" s="234" t="s">
        <v>574</v>
      </c>
      <c r="H3" s="234" t="s">
        <v>588</v>
      </c>
      <c r="I3" s="207"/>
      <c r="J3" s="207"/>
    </row>
    <row r="4" spans="1:127" s="150" customFormat="1" ht="13.5" thickTop="1">
      <c r="A4" s="231" t="s">
        <v>21</v>
      </c>
      <c r="B4" s="233"/>
      <c r="C4" s="233"/>
      <c r="D4" s="233"/>
      <c r="E4" s="233"/>
      <c r="F4" s="233"/>
      <c r="G4" s="233"/>
      <c r="H4" s="233"/>
    </row>
    <row r="5" spans="1:127">
      <c r="A5" s="135" t="s">
        <v>301</v>
      </c>
      <c r="B5" s="225">
        <v>3384</v>
      </c>
      <c r="C5" s="225">
        <v>1998</v>
      </c>
      <c r="D5" s="225">
        <v>1981</v>
      </c>
      <c r="E5" s="139">
        <v>2437</v>
      </c>
      <c r="F5" s="139">
        <v>1711</v>
      </c>
      <c r="G5" s="139">
        <v>1635</v>
      </c>
      <c r="H5" s="139">
        <v>5678</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row>
    <row r="6" spans="1:127">
      <c r="A6" s="135" t="s">
        <v>128</v>
      </c>
      <c r="B6" s="225">
        <v>165</v>
      </c>
      <c r="C6" s="225">
        <v>96</v>
      </c>
      <c r="D6" s="225">
        <v>163</v>
      </c>
      <c r="E6" s="139">
        <v>174</v>
      </c>
      <c r="F6" s="139">
        <v>158</v>
      </c>
      <c r="G6" s="139">
        <v>133</v>
      </c>
      <c r="H6" s="139">
        <v>109</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row>
    <row r="7" spans="1:127">
      <c r="A7" s="135" t="s">
        <v>307</v>
      </c>
      <c r="B7" s="225">
        <v>566</v>
      </c>
      <c r="C7" s="225">
        <v>360</v>
      </c>
      <c r="D7" s="225">
        <v>321</v>
      </c>
      <c r="E7" s="139">
        <v>335</v>
      </c>
      <c r="F7" s="139">
        <v>251</v>
      </c>
      <c r="G7" s="139">
        <v>237</v>
      </c>
      <c r="H7" s="139">
        <v>222</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row>
    <row r="8" spans="1:127">
      <c r="A8" s="135" t="s">
        <v>26</v>
      </c>
      <c r="B8" s="225">
        <v>142</v>
      </c>
      <c r="C8" s="225">
        <v>1720</v>
      </c>
      <c r="D8" s="225">
        <v>1328</v>
      </c>
      <c r="E8" s="139">
        <v>1363</v>
      </c>
      <c r="F8" s="139">
        <v>1204</v>
      </c>
      <c r="G8" s="139">
        <v>1124</v>
      </c>
      <c r="H8" s="139">
        <v>4</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row>
    <row r="9" spans="1:127">
      <c r="A9" s="135" t="s">
        <v>451</v>
      </c>
      <c r="B9" s="225">
        <v>192</v>
      </c>
      <c r="C9" s="225">
        <v>150</v>
      </c>
      <c r="D9" s="225">
        <v>127</v>
      </c>
      <c r="E9" s="139">
        <v>104</v>
      </c>
      <c r="F9" s="139">
        <v>78</v>
      </c>
      <c r="G9" s="139">
        <v>57</v>
      </c>
      <c r="H9" s="139">
        <v>24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row>
    <row r="10" spans="1:127">
      <c r="A10" s="135" t="s">
        <v>600</v>
      </c>
      <c r="B10" s="225"/>
      <c r="C10" s="225"/>
      <c r="D10" s="225"/>
      <c r="E10" s="139"/>
      <c r="F10" s="139"/>
      <c r="G10" s="139"/>
      <c r="H10" s="139">
        <v>6</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row>
    <row r="11" spans="1:127">
      <c r="A11" s="135" t="s">
        <v>184</v>
      </c>
      <c r="B11" s="225">
        <v>171</v>
      </c>
      <c r="C11" s="225">
        <v>176</v>
      </c>
      <c r="D11" s="225">
        <v>144</v>
      </c>
      <c r="E11" s="139">
        <v>94</v>
      </c>
      <c r="F11" s="139">
        <f>972+21</f>
        <v>993</v>
      </c>
      <c r="G11" s="139">
        <v>1115</v>
      </c>
      <c r="H11" s="139">
        <v>991</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row>
    <row r="12" spans="1:127" s="150" customFormat="1">
      <c r="A12" s="149" t="s">
        <v>29</v>
      </c>
      <c r="B12" s="230">
        <v>4621</v>
      </c>
      <c r="C12" s="230">
        <v>4501</v>
      </c>
      <c r="D12" s="230">
        <v>4064</v>
      </c>
      <c r="E12" s="173">
        <v>4507</v>
      </c>
      <c r="F12" s="173">
        <v>4395</v>
      </c>
      <c r="G12" s="173">
        <v>4301</v>
      </c>
      <c r="H12" s="173">
        <v>7034</v>
      </c>
    </row>
    <row r="13" spans="1:127">
      <c r="A13" s="130"/>
      <c r="B13" s="226"/>
      <c r="C13" s="226"/>
      <c r="D13" s="226"/>
      <c r="E13" s="162"/>
      <c r="F13" s="162"/>
      <c r="G13" s="162"/>
      <c r="H13" s="162"/>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row>
    <row r="14" spans="1:127" s="150" customFormat="1">
      <c r="A14" s="149" t="s">
        <v>30</v>
      </c>
      <c r="B14" s="230"/>
      <c r="C14" s="230"/>
      <c r="D14" s="230"/>
      <c r="E14" s="173"/>
      <c r="F14" s="173"/>
      <c r="G14" s="173"/>
      <c r="H14" s="173"/>
    </row>
    <row r="15" spans="1:127">
      <c r="A15" s="135" t="s">
        <v>372</v>
      </c>
      <c r="B15" s="225">
        <v>2551</v>
      </c>
      <c r="C15" s="225">
        <v>2614</v>
      </c>
      <c r="D15" s="225">
        <v>3543</v>
      </c>
      <c r="E15" s="139">
        <v>5206</v>
      </c>
      <c r="F15" s="139">
        <v>2911</v>
      </c>
      <c r="G15" s="139">
        <v>2244</v>
      </c>
      <c r="H15" s="139">
        <v>1914</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row>
    <row r="16" spans="1:127">
      <c r="A16" s="135" t="s">
        <v>452</v>
      </c>
      <c r="B16" s="225">
        <v>1112</v>
      </c>
      <c r="C16" s="225">
        <v>789</v>
      </c>
      <c r="D16" s="225">
        <v>847</v>
      </c>
      <c r="E16" s="139">
        <v>1218</v>
      </c>
      <c r="F16" s="139">
        <v>1084</v>
      </c>
      <c r="G16" s="139">
        <v>1216</v>
      </c>
      <c r="H16" s="139">
        <v>1221</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row>
    <row r="17" spans="1:127">
      <c r="A17" s="135" t="s">
        <v>453</v>
      </c>
      <c r="B17" s="225">
        <v>34</v>
      </c>
      <c r="C17" s="225">
        <v>30</v>
      </c>
      <c r="D17" s="225">
        <v>31</v>
      </c>
      <c r="E17" s="139">
        <v>32</v>
      </c>
      <c r="F17" s="139">
        <v>32</v>
      </c>
      <c r="G17" s="139">
        <v>35</v>
      </c>
      <c r="H17" s="139">
        <v>31</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row>
    <row r="18" spans="1:127">
      <c r="A18" s="135" t="s">
        <v>111</v>
      </c>
      <c r="B18" s="225">
        <v>4609</v>
      </c>
      <c r="C18" s="225">
        <v>3998</v>
      </c>
      <c r="D18" s="225">
        <v>4990</v>
      </c>
      <c r="E18" s="139">
        <v>7588</v>
      </c>
      <c r="F18" s="139">
        <v>7799</v>
      </c>
      <c r="G18" s="139">
        <v>7754</v>
      </c>
      <c r="H18" s="139">
        <v>7374</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row>
    <row r="19" spans="1:127">
      <c r="A19" s="160" t="s">
        <v>85</v>
      </c>
      <c r="B19" s="225">
        <v>532</v>
      </c>
      <c r="C19" s="225">
        <v>682</v>
      </c>
      <c r="D19" s="225">
        <v>350</v>
      </c>
      <c r="E19" s="139">
        <v>537</v>
      </c>
      <c r="F19" s="139">
        <v>344</v>
      </c>
      <c r="G19" s="139">
        <v>264</v>
      </c>
      <c r="H19" s="139">
        <v>294</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row>
    <row r="20" spans="1:127">
      <c r="A20" s="160" t="s">
        <v>460</v>
      </c>
      <c r="B20" s="257" t="s">
        <v>290</v>
      </c>
      <c r="C20" s="257" t="s">
        <v>290</v>
      </c>
      <c r="D20" s="257" t="s">
        <v>290</v>
      </c>
      <c r="E20" s="257" t="s">
        <v>290</v>
      </c>
      <c r="F20" s="257" t="s">
        <v>290</v>
      </c>
      <c r="G20" s="257" t="s">
        <v>290</v>
      </c>
      <c r="H20" s="257" t="s">
        <v>290</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row>
    <row r="21" spans="1:127">
      <c r="A21" s="160" t="s">
        <v>32</v>
      </c>
      <c r="B21" s="225">
        <v>1238</v>
      </c>
      <c r="C21" s="225">
        <v>2036</v>
      </c>
      <c r="D21" s="225">
        <v>5702</v>
      </c>
      <c r="E21" s="139">
        <v>2775</v>
      </c>
      <c r="F21" s="139">
        <v>2542</v>
      </c>
      <c r="G21" s="225">
        <v>1040</v>
      </c>
      <c r="H21" s="225">
        <v>1132</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row>
    <row r="22" spans="1:127">
      <c r="A22" s="160" t="s">
        <v>413</v>
      </c>
      <c r="B22" s="257" t="s">
        <v>290</v>
      </c>
      <c r="C22" s="225">
        <v>1299</v>
      </c>
      <c r="D22" s="257" t="s">
        <v>290</v>
      </c>
      <c r="E22" s="257" t="s">
        <v>290</v>
      </c>
      <c r="F22" s="257">
        <v>610</v>
      </c>
      <c r="G22" s="225" t="s">
        <v>290</v>
      </c>
      <c r="H22" s="225" t="s">
        <v>290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row>
    <row r="23" spans="1:127" s="150" customFormat="1">
      <c r="A23" s="172" t="s">
        <v>33</v>
      </c>
      <c r="B23" s="230">
        <v>10077</v>
      </c>
      <c r="C23" s="230">
        <v>11449</v>
      </c>
      <c r="D23" s="230">
        <v>15463</v>
      </c>
      <c r="E23" s="173">
        <v>17356</v>
      </c>
      <c r="F23" s="173">
        <v>15322</v>
      </c>
      <c r="G23" s="173">
        <f>G15+G16+G17+G18+G19+G21</f>
        <v>12553</v>
      </c>
      <c r="H23" s="173">
        <v>11966</v>
      </c>
    </row>
    <row r="24" spans="1:127" s="150" customFormat="1">
      <c r="A24" s="172" t="s">
        <v>34</v>
      </c>
      <c r="B24" s="230">
        <v>14697</v>
      </c>
      <c r="C24" s="230">
        <v>15949</v>
      </c>
      <c r="D24" s="230">
        <v>19527</v>
      </c>
      <c r="E24" s="173">
        <v>21863</v>
      </c>
      <c r="F24" s="173">
        <v>19717</v>
      </c>
      <c r="G24" s="173">
        <f>G23+G12</f>
        <v>16854</v>
      </c>
      <c r="H24" s="173">
        <v>19000</v>
      </c>
    </row>
    <row r="25" spans="1:127">
      <c r="A25" s="160"/>
      <c r="B25" s="225"/>
      <c r="C25" s="225"/>
      <c r="D25" s="225"/>
      <c r="E25" s="139"/>
      <c r="F25" s="139"/>
      <c r="G25" s="139"/>
      <c r="H25" s="139"/>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row>
    <row r="26" spans="1:127" s="150" customFormat="1">
      <c r="A26" s="172" t="s">
        <v>35</v>
      </c>
      <c r="B26" s="230"/>
      <c r="C26" s="230"/>
      <c r="D26" s="230"/>
      <c r="E26" s="173"/>
      <c r="F26" s="173"/>
      <c r="G26" s="173"/>
      <c r="H26" s="173"/>
    </row>
    <row r="27" spans="1:127">
      <c r="A27" s="160" t="s">
        <v>35</v>
      </c>
      <c r="B27" s="225">
        <v>1434</v>
      </c>
      <c r="C27" s="225">
        <v>3236</v>
      </c>
      <c r="D27" s="225">
        <v>8323</v>
      </c>
      <c r="E27" s="139">
        <v>8911</v>
      </c>
      <c r="F27" s="139">
        <v>-1090</v>
      </c>
      <c r="G27" s="139">
        <v>3677</v>
      </c>
      <c r="H27" s="139">
        <v>2291</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row>
    <row r="28" spans="1:127">
      <c r="A28" s="160" t="s">
        <v>19</v>
      </c>
      <c r="B28" s="225">
        <v>7</v>
      </c>
      <c r="C28" s="225">
        <v>1</v>
      </c>
      <c r="D28" s="257" t="s">
        <v>290</v>
      </c>
      <c r="E28" s="257" t="s">
        <v>290</v>
      </c>
      <c r="F28" s="257" t="s">
        <v>290</v>
      </c>
      <c r="G28" s="257" t="s">
        <v>290</v>
      </c>
      <c r="H28" s="257" t="s">
        <v>290</v>
      </c>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row>
    <row r="29" spans="1:127" s="150" customFormat="1">
      <c r="A29" s="172" t="s">
        <v>37</v>
      </c>
      <c r="B29" s="230">
        <v>1442</v>
      </c>
      <c r="C29" s="230">
        <v>3237</v>
      </c>
      <c r="D29" s="230">
        <v>8323</v>
      </c>
      <c r="E29" s="173">
        <v>8911</v>
      </c>
      <c r="F29" s="173">
        <v>-1090</v>
      </c>
      <c r="G29" s="173">
        <v>3677</v>
      </c>
      <c r="H29" s="173">
        <v>2291</v>
      </c>
    </row>
    <row r="30" spans="1:127" s="150" customFormat="1">
      <c r="A30" s="172"/>
      <c r="B30" s="230"/>
      <c r="C30" s="230"/>
      <c r="D30" s="230"/>
      <c r="E30" s="162"/>
      <c r="F30" s="162"/>
      <c r="G30" s="162"/>
      <c r="H30" s="162"/>
    </row>
    <row r="31" spans="1:127" s="150" customFormat="1">
      <c r="A31" s="172" t="s">
        <v>112</v>
      </c>
      <c r="B31" s="230"/>
      <c r="C31" s="230"/>
      <c r="D31" s="230"/>
      <c r="E31" s="173"/>
      <c r="F31" s="173"/>
      <c r="G31" s="173"/>
      <c r="H31" s="173"/>
    </row>
    <row r="32" spans="1:127">
      <c r="A32" s="160" t="s">
        <v>76</v>
      </c>
      <c r="B32" s="225">
        <v>1800</v>
      </c>
      <c r="C32" s="225">
        <v>3300</v>
      </c>
      <c r="D32" s="225">
        <v>2500</v>
      </c>
      <c r="E32" s="139">
        <v>3250</v>
      </c>
      <c r="F32" s="139">
        <v>2550</v>
      </c>
      <c r="G32" s="139">
        <v>1858</v>
      </c>
      <c r="H32" s="139">
        <v>5502</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row>
    <row r="33" spans="1:127">
      <c r="A33" s="160" t="s">
        <v>373</v>
      </c>
      <c r="B33" s="225">
        <v>691</v>
      </c>
      <c r="C33" s="225">
        <v>462</v>
      </c>
      <c r="D33" s="225">
        <v>416</v>
      </c>
      <c r="E33" s="139">
        <v>394</v>
      </c>
      <c r="F33" s="139">
        <v>308</v>
      </c>
      <c r="G33" s="139">
        <v>280</v>
      </c>
      <c r="H33" s="139">
        <v>221</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row>
    <row r="34" spans="1:127">
      <c r="A34" s="160" t="s">
        <v>312</v>
      </c>
      <c r="B34" s="225">
        <v>275</v>
      </c>
      <c r="C34" s="225">
        <v>137</v>
      </c>
      <c r="D34" s="225">
        <v>157</v>
      </c>
      <c r="E34" s="139">
        <v>143</v>
      </c>
      <c r="F34" s="139">
        <v>3235</v>
      </c>
      <c r="G34" s="139">
        <v>1954</v>
      </c>
      <c r="H34" s="139">
        <v>1214</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row>
    <row r="35" spans="1:127">
      <c r="A35" s="160" t="s">
        <v>116</v>
      </c>
      <c r="B35" s="225">
        <v>316</v>
      </c>
      <c r="C35" s="225">
        <v>360</v>
      </c>
      <c r="D35" s="225">
        <v>238</v>
      </c>
      <c r="E35" s="139">
        <v>112</v>
      </c>
      <c r="F35" s="139">
        <f>195+15</f>
        <v>210</v>
      </c>
      <c r="G35" s="139">
        <v>393</v>
      </c>
      <c r="H35" s="139">
        <v>667</v>
      </c>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row>
    <row r="36" spans="1:127" s="150" customFormat="1">
      <c r="A36" s="172" t="s">
        <v>45</v>
      </c>
      <c r="B36" s="230">
        <v>3082</v>
      </c>
      <c r="C36" s="230">
        <v>4259</v>
      </c>
      <c r="D36" s="230">
        <v>3311</v>
      </c>
      <c r="E36" s="173">
        <v>3899</v>
      </c>
      <c r="F36" s="173">
        <v>6303</v>
      </c>
      <c r="G36" s="173">
        <v>4485</v>
      </c>
      <c r="H36" s="173">
        <v>7604</v>
      </c>
    </row>
    <row r="37" spans="1:127" s="150" customFormat="1">
      <c r="A37" s="172"/>
      <c r="B37" s="230"/>
      <c r="C37" s="230"/>
      <c r="D37" s="230"/>
      <c r="E37" s="162"/>
      <c r="F37" s="162"/>
      <c r="G37" s="162"/>
      <c r="H37" s="162"/>
    </row>
    <row r="38" spans="1:127" s="150" customFormat="1">
      <c r="A38" s="172" t="s">
        <v>46</v>
      </c>
      <c r="B38" s="230"/>
      <c r="C38" s="230"/>
      <c r="D38" s="230"/>
      <c r="E38" s="173"/>
      <c r="F38" s="173"/>
      <c r="G38" s="173"/>
      <c r="H38" s="173"/>
    </row>
    <row r="39" spans="1:127">
      <c r="A39" s="160" t="s">
        <v>75</v>
      </c>
      <c r="B39" s="225">
        <v>2980</v>
      </c>
      <c r="C39" s="225">
        <v>1260</v>
      </c>
      <c r="D39" s="225">
        <v>800</v>
      </c>
      <c r="E39" s="139">
        <v>650</v>
      </c>
      <c r="F39" s="139">
        <v>4700</v>
      </c>
      <c r="G39" s="139">
        <v>200</v>
      </c>
      <c r="H39" s="139">
        <v>920</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row>
    <row r="40" spans="1:127">
      <c r="A40" s="165" t="s">
        <v>374</v>
      </c>
      <c r="B40" s="225">
        <v>132</v>
      </c>
      <c r="C40" s="225">
        <v>104</v>
      </c>
      <c r="D40" s="225">
        <v>106</v>
      </c>
      <c r="E40" s="139">
        <v>119</v>
      </c>
      <c r="F40" s="139">
        <v>93</v>
      </c>
      <c r="G40" s="139">
        <v>96</v>
      </c>
      <c r="H40" s="139">
        <v>113</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row>
    <row r="41" spans="1:127">
      <c r="A41" s="160" t="s">
        <v>314</v>
      </c>
      <c r="B41" s="225">
        <v>139</v>
      </c>
      <c r="C41" s="225">
        <v>185</v>
      </c>
      <c r="D41" s="225">
        <v>215</v>
      </c>
      <c r="E41" s="257">
        <v>55</v>
      </c>
      <c r="F41" s="257">
        <v>797</v>
      </c>
      <c r="G41" s="257">
        <v>1072</v>
      </c>
      <c r="H41" s="257">
        <v>931</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row>
    <row r="42" spans="1:127">
      <c r="A42" s="160" t="s">
        <v>113</v>
      </c>
      <c r="B42" s="225">
        <v>6923</v>
      </c>
      <c r="C42" s="225">
        <v>6124</v>
      </c>
      <c r="D42" s="225">
        <v>6772</v>
      </c>
      <c r="E42" s="139">
        <v>8229</v>
      </c>
      <c r="F42" s="139">
        <v>8467</v>
      </c>
      <c r="G42" s="139">
        <v>7324</v>
      </c>
      <c r="H42" s="139">
        <v>7141</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row>
    <row r="43" spans="1:127">
      <c r="A43" s="160" t="s">
        <v>115</v>
      </c>
      <c r="B43" s="225" t="s">
        <v>290</v>
      </c>
      <c r="C43" s="225" t="s">
        <v>290</v>
      </c>
      <c r="D43" s="225" t="s">
        <v>290</v>
      </c>
      <c r="E43" s="257" t="s">
        <v>290</v>
      </c>
      <c r="F43" s="257" t="s">
        <v>290</v>
      </c>
      <c r="G43" s="257" t="s">
        <v>290</v>
      </c>
      <c r="H43" s="257"/>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row>
    <row r="44" spans="1:127">
      <c r="A44" s="160" t="s">
        <v>170</v>
      </c>
      <c r="B44" s="257" t="s">
        <v>290</v>
      </c>
      <c r="C44" s="225">
        <v>781</v>
      </c>
      <c r="D44" s="257" t="s">
        <v>290</v>
      </c>
      <c r="E44" s="257" t="s">
        <v>290</v>
      </c>
      <c r="F44" s="257">
        <v>447</v>
      </c>
      <c r="G44" s="257" t="s">
        <v>290</v>
      </c>
      <c r="H44" s="257" t="s">
        <v>290</v>
      </c>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row>
    <row r="45" spans="1:127" s="150" customFormat="1">
      <c r="A45" s="172" t="s">
        <v>50</v>
      </c>
      <c r="B45" s="230">
        <v>10174</v>
      </c>
      <c r="C45" s="230">
        <v>8454</v>
      </c>
      <c r="D45" s="230">
        <v>7893</v>
      </c>
      <c r="E45" s="173">
        <v>9053</v>
      </c>
      <c r="F45" s="173">
        <v>14504</v>
      </c>
      <c r="G45" s="173">
        <f>G39+G40+G41+G42</f>
        <v>8692</v>
      </c>
      <c r="H45" s="173">
        <v>9105</v>
      </c>
    </row>
    <row r="46" spans="1:127" s="150" customFormat="1">
      <c r="A46" s="172" t="s">
        <v>51</v>
      </c>
      <c r="B46" s="230">
        <v>13256</v>
      </c>
      <c r="C46" s="230">
        <v>12713</v>
      </c>
      <c r="D46" s="230">
        <v>11204</v>
      </c>
      <c r="E46" s="173">
        <v>12952</v>
      </c>
      <c r="F46" s="173">
        <v>20807</v>
      </c>
      <c r="G46" s="173">
        <f>G45+G36</f>
        <v>13177</v>
      </c>
      <c r="H46" s="173">
        <v>16709</v>
      </c>
    </row>
    <row r="47" spans="1:127" s="150" customFormat="1">
      <c r="A47" s="172" t="s">
        <v>52</v>
      </c>
      <c r="B47" s="230">
        <v>14697</v>
      </c>
      <c r="C47" s="230">
        <v>15949</v>
      </c>
      <c r="D47" s="230">
        <v>19527</v>
      </c>
      <c r="E47" s="173">
        <v>21863</v>
      </c>
      <c r="F47" s="173">
        <v>19717</v>
      </c>
      <c r="G47" s="173">
        <f>G46+G29</f>
        <v>16854</v>
      </c>
      <c r="H47" s="173">
        <v>19000</v>
      </c>
    </row>
    <row r="48" spans="1:127">
      <c r="A48" s="145"/>
      <c r="B48" s="145"/>
      <c r="C48" s="145"/>
      <c r="D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row>
    <row r="49" spans="1:127">
      <c r="A49" s="397"/>
      <c r="B49" s="145"/>
      <c r="C49" s="145"/>
      <c r="D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row>
    <row r="50" spans="1:127">
      <c r="A50" s="397"/>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row>
    <row r="51" spans="1:127">
      <c r="A51" s="397"/>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row>
    <row r="52" spans="1:127">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row>
    <row r="53" spans="1:127">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row>
    <row r="54" spans="1:127">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row>
    <row r="55" spans="1:127">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row>
    <row r="56" spans="1:127">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row>
    <row r="57" spans="1:127">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row>
    <row r="58" spans="1:127">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row>
    <row r="59" spans="1:127">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row>
    <row r="60" spans="1:127">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row>
    <row r="61" spans="1:127">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row>
    <row r="62" spans="1:127">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row>
    <row r="63" spans="1:127">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row>
    <row r="64" spans="1:127">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row>
    <row r="65" spans="1:127">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row>
    <row r="66" spans="1:127">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row>
    <row r="67" spans="1:127">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row>
    <row r="68" spans="1:127">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row>
    <row r="69" spans="1:127">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row>
    <row r="70" spans="1:127">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row>
    <row r="71" spans="1:127">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row>
    <row r="72" spans="1:127">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row>
    <row r="73" spans="1:127">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row>
    <row r="74" spans="1:127">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row>
    <row r="75" spans="1:127">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row>
    <row r="76" spans="1:127">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row>
    <row r="77" spans="1:127">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row>
    <row r="78" spans="1:127">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row>
    <row r="79" spans="1:127">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row>
    <row r="80" spans="1:127">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row>
    <row r="81" spans="1:127">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row>
    <row r="82" spans="1:127">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row>
    <row r="83" spans="1:127">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row>
    <row r="84" spans="1:127">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row>
    <row r="85" spans="1:127">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row>
    <row r="86" spans="1:127">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row>
    <row r="87" spans="1:127">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row>
    <row r="88" spans="1:127">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row>
    <row r="89" spans="1:127">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row>
    <row r="90" spans="1:127">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row>
    <row r="91" spans="1:127">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row>
    <row r="92" spans="1:127">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row>
    <row r="93" spans="1:127">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row>
    <row r="94" spans="1:127">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row>
    <row r="95" spans="1:127">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row>
    <row r="96" spans="1:127">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row>
    <row r="97" spans="1:127">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row>
    <row r="98" spans="1:127">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row>
    <row r="99" spans="1:127">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row>
    <row r="100" spans="1:127">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row>
    <row r="101" spans="1:127">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row>
    <row r="102" spans="1:127">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row>
    <row r="103" spans="1:127">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row>
    <row r="104" spans="1:127">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row>
    <row r="105" spans="1:127">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row>
    <row r="106" spans="1:127">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row>
    <row r="107" spans="1:127">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row>
    <row r="108" spans="1:127">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row>
    <row r="109" spans="1:127">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row>
    <row r="110" spans="1:127">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row>
    <row r="111" spans="1:127">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row>
    <row r="112" spans="1:127">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row>
    <row r="113" spans="1:127">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row>
    <row r="114" spans="1:127">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row>
    <row r="115" spans="1:127">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row>
    <row r="116" spans="1:127">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row>
    <row r="117" spans="1:127">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row>
    <row r="118" spans="1:127">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row>
    <row r="119" spans="1:127">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row>
    <row r="120" spans="1:127">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row>
    <row r="121" spans="1:127">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row>
    <row r="122" spans="1:127">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row>
    <row r="123" spans="1:127">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row>
    <row r="124" spans="1:127">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row>
    <row r="125" spans="1:127">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row>
    <row r="126" spans="1:127">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row>
    <row r="127" spans="1:127">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row>
    <row r="128" spans="1:127">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row>
    <row r="129" spans="1:127">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row>
    <row r="130" spans="1:127">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row>
    <row r="131" spans="1:127">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row>
    <row r="132" spans="1:127">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row>
    <row r="133" spans="1:127">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row>
    <row r="134" spans="1:127">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row>
    <row r="135" spans="1:127">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row>
    <row r="136" spans="1:127">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row>
    <row r="137" spans="1:127">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row>
    <row r="138" spans="1:127">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row>
    <row r="139" spans="1:127">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row>
    <row r="140" spans="1:127">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row>
    <row r="141" spans="1:127">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row>
    <row r="142" spans="1:127">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row>
    <row r="143" spans="1:127">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row>
    <row r="144" spans="1:127">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row>
    <row r="145" spans="1:127">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row>
    <row r="146" spans="1:127">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row>
    <row r="147" spans="1:127">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row>
    <row r="148" spans="1:127">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row>
    <row r="149" spans="1:127">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row>
    <row r="150" spans="1:127">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row>
    <row r="151" spans="1:127">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row>
    <row r="152" spans="1:127">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row>
    <row r="153" spans="1:127">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row>
    <row r="154" spans="1:127">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row>
    <row r="155" spans="1:127">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row>
    <row r="156" spans="1:127">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row>
    <row r="157" spans="1:127">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row>
    <row r="158" spans="1:127">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row>
    <row r="159" spans="1:127">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row>
    <row r="160" spans="1:127">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row>
    <row r="161" spans="1:127">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row>
    <row r="162" spans="1:127">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row>
    <row r="163" spans="1:127">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row>
    <row r="164" spans="1:127">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row>
    <row r="165" spans="1:127">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row>
    <row r="166" spans="1:127">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row>
    <row r="167" spans="1:127">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row>
    <row r="168" spans="1:127">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row>
    <row r="169" spans="1:127">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row>
    <row r="170" spans="1:127">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row>
    <row r="171" spans="1:127">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row>
    <row r="172" spans="1:127">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row>
    <row r="173" spans="1:127">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row>
    <row r="174" spans="1:127">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row>
    <row r="175" spans="1:127">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row>
    <row r="176" spans="1:127">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row>
    <row r="177" spans="1:127">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row>
    <row r="178" spans="1:127">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row>
    <row r="179" spans="1:127">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row>
    <row r="180" spans="1:127">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row>
    <row r="181" spans="1:127">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row>
    <row r="182" spans="1:127">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row>
    <row r="183" spans="1:127">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row>
    <row r="184" spans="1:127">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row>
    <row r="185" spans="1:127">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row>
    <row r="186" spans="1:127">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row>
    <row r="187" spans="1:127">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row>
    <row r="188" spans="1:127">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row>
    <row r="189" spans="1:127">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row>
    <row r="190" spans="1:127">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row>
    <row r="191" spans="1:127">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row>
    <row r="192" spans="1:127">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row>
    <row r="193" spans="1:127">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row>
    <row r="194" spans="1:127">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row>
    <row r="195" spans="1:127">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row>
    <row r="196" spans="1:127">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row>
    <row r="197" spans="1:127">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row>
    <row r="198" spans="1:127">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row>
    <row r="199" spans="1:127">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row>
    <row r="200" spans="1:127">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row>
    <row r="201" spans="1:127">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row>
    <row r="202" spans="1:127">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row>
    <row r="203" spans="1:127">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row>
    <row r="204" spans="1:127">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row>
    <row r="205" spans="1:127">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row>
    <row r="206" spans="1:127">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row>
    <row r="207" spans="1:127">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row>
    <row r="208" spans="1:127">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row>
    <row r="209" spans="1:127">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row>
    <row r="210" spans="1:127">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row>
    <row r="211" spans="1:127">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row>
    <row r="212" spans="1:127">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row>
    <row r="213" spans="1:127">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row>
    <row r="214" spans="1:127">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row>
    <row r="215" spans="1:127">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row>
    <row r="216" spans="1:127">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row>
    <row r="217" spans="1:127">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row>
    <row r="218" spans="1:127">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row>
    <row r="219" spans="1:127">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row>
    <row r="220" spans="1:127">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row>
    <row r="221" spans="1:127">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row>
    <row r="222" spans="1:127">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row>
    <row r="223" spans="1:127">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row>
    <row r="224" spans="1:127">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row>
    <row r="225" spans="1:127">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row>
    <row r="226" spans="1:127">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row>
    <row r="227" spans="1:127">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row>
    <row r="228" spans="1:127">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row>
    <row r="229" spans="1:127">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row>
    <row r="230" spans="1:127">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row>
    <row r="231" spans="1:127">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row>
    <row r="232" spans="1:127">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row>
    <row r="233" spans="1:127">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row>
    <row r="234" spans="1:127">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row>
    <row r="235" spans="1:127">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row>
    <row r="236" spans="1:127">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row>
    <row r="237" spans="1:127">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row>
    <row r="238" spans="1:127">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row>
    <row r="239" spans="1:127">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row>
    <row r="240" spans="1:127">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row>
    <row r="241" spans="1:127">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row>
    <row r="242" spans="1:127">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row>
    <row r="243" spans="1:127">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row>
    <row r="244" spans="1:127">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row>
    <row r="245" spans="1:127">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row>
    <row r="246" spans="1:127">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row>
    <row r="247" spans="1:127">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row>
    <row r="248" spans="1:127">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row>
    <row r="249" spans="1:127">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row>
    <row r="250" spans="1:127">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row>
    <row r="251" spans="1:127">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row>
    <row r="252" spans="1:127">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row>
    <row r="253" spans="1:127">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row>
    <row r="254" spans="1:127">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row>
    <row r="255" spans="1:127">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row>
    <row r="256" spans="1:127">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row>
    <row r="257" spans="1:127">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row>
    <row r="258" spans="1:127">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row>
    <row r="259" spans="1:127">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row>
    <row r="260" spans="1:127">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row>
    <row r="261" spans="1:127">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row>
    <row r="262" spans="1:127">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row>
    <row r="263" spans="1:127">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row>
    <row r="264" spans="1:127">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row>
    <row r="265" spans="1:127">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row>
    <row r="266" spans="1:127">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row>
    <row r="267" spans="1:127">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row>
    <row r="268" spans="1:127">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row>
    <row r="269" spans="1:127">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row>
    <row r="270" spans="1:127">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row>
    <row r="271" spans="1:127">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row>
    <row r="272" spans="1:127">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row>
    <row r="273" spans="1:127">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row>
    <row r="274" spans="1:127">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row>
    <row r="275" spans="1:127">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row>
    <row r="276" spans="1:127">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row>
    <row r="277" spans="1:127">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row>
    <row r="278" spans="1:127">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row>
    <row r="279" spans="1:127">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row>
    <row r="280" spans="1:127">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row>
    <row r="281" spans="1:127">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row>
    <row r="282" spans="1:127">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row>
    <row r="283" spans="1:127">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row>
    <row r="284" spans="1:127">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row>
    <row r="285" spans="1:127">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row>
    <row r="286" spans="1:127">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row>
    <row r="287" spans="1:127">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row>
    <row r="288" spans="1:127">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row>
    <row r="289" spans="1:127">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row>
    <row r="290" spans="1:127">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row>
    <row r="291" spans="1:127">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row>
    <row r="292" spans="1:127">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row>
    <row r="293" spans="1:127">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row>
    <row r="294" spans="1:127">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row>
    <row r="295" spans="1:127">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row>
    <row r="296" spans="1:127">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row>
    <row r="297" spans="1:127">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row>
    <row r="298" spans="1:127">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row>
    <row r="299" spans="1:127">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row>
    <row r="300" spans="1:127">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row>
    <row r="301" spans="1:127">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row>
    <row r="302" spans="1:127">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row>
    <row r="303" spans="1:127">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row>
    <row r="304" spans="1:127">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row>
    <row r="305" spans="1:127">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row>
    <row r="306" spans="1:127">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row>
    <row r="307" spans="1:127">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row>
    <row r="308" spans="1:127">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row>
    <row r="309" spans="1:127">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row>
    <row r="310" spans="1:127">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row>
    <row r="311" spans="1:127">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row>
    <row r="312" spans="1:127">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row>
    <row r="313" spans="1:127">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row>
    <row r="314" spans="1:127">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row>
    <row r="315" spans="1:127">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row>
    <row r="316" spans="1:127">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row>
    <row r="317" spans="1:127">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row>
    <row r="318" spans="1:127">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row>
    <row r="319" spans="1:127">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row>
    <row r="320" spans="1:127">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row>
    <row r="321" spans="1:127">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row>
    <row r="322" spans="1:127">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row>
    <row r="323" spans="1:127">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row>
    <row r="324" spans="1:127">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row>
    <row r="325" spans="1:127">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row>
    <row r="326" spans="1:127">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row>
    <row r="327" spans="1:127">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row>
    <row r="328" spans="1:127">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row>
    <row r="329" spans="1:127">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row>
    <row r="330" spans="1:127">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row>
    <row r="331" spans="1:127">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row>
    <row r="332" spans="1:127">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row>
    <row r="333" spans="1:127">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row>
    <row r="334" spans="1:127">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row>
    <row r="335" spans="1:127">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row>
    <row r="336" spans="1:127">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row>
    <row r="337" spans="1:127">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row>
    <row r="338" spans="1:127">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row>
    <row r="339" spans="1:127">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row>
    <row r="340" spans="1:127">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row>
    <row r="341" spans="1:127">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row>
    <row r="342" spans="1:127">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row>
    <row r="343" spans="1:127">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row>
    <row r="344" spans="1:127">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row>
    <row r="345" spans="1:127">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row>
    <row r="346" spans="1:127">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row>
    <row r="347" spans="1:127">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row>
    <row r="348" spans="1:127">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row>
    <row r="349" spans="1:127">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row>
    <row r="350" spans="1:127">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row>
    <row r="351" spans="1:127">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row>
    <row r="352" spans="1:127">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row>
    <row r="353" spans="1:127">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row>
    <row r="354" spans="1:127">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row>
    <row r="355" spans="1:127">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row>
    <row r="356" spans="1:127">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row>
    <row r="357" spans="1:127">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row>
    <row r="358" spans="1:127">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row>
    <row r="359" spans="1:127">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row>
    <row r="360" spans="1:127">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row>
    <row r="361" spans="1:127">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row>
    <row r="362" spans="1:127">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row>
    <row r="363" spans="1:127">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row>
    <row r="364" spans="1:127">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row>
    <row r="365" spans="1:127">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row>
    <row r="366" spans="1:127">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row>
    <row r="367" spans="1:127">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row>
    <row r="368" spans="1:127">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row>
    <row r="369" spans="1:127">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row>
    <row r="370" spans="1:127">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row>
    <row r="371" spans="1:127">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row>
    <row r="372" spans="1:127">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row>
    <row r="373" spans="1:127">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row>
    <row r="374" spans="1:127">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row>
    <row r="375" spans="1:127">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row>
    <row r="376" spans="1:127">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row>
    <row r="377" spans="1:127">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row>
    <row r="378" spans="1:127">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row>
    <row r="379" spans="1:127">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row>
    <row r="380" spans="1:127">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row>
    <row r="381" spans="1:127">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row>
    <row r="382" spans="1:127">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row>
    <row r="383" spans="1:127">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row>
    <row r="384" spans="1:127">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row>
    <row r="385" spans="1:127">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row>
    <row r="386" spans="1:127">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row>
    <row r="387" spans="1:127">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row>
    <row r="388" spans="1:127">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row>
    <row r="389" spans="1:127">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row>
    <row r="390" spans="1:127">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row>
    <row r="391" spans="1:127">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row>
    <row r="392" spans="1:127">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row>
    <row r="393" spans="1:127">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row>
    <row r="394" spans="1:127">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row>
    <row r="395" spans="1:127">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row>
    <row r="396" spans="1:127">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row>
    <row r="397" spans="1:127">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row>
    <row r="398" spans="1:127">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row>
    <row r="399" spans="1:127">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row>
    <row r="400" spans="1:127">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row>
    <row r="401" spans="1:127">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row>
    <row r="402" spans="1:127">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row>
    <row r="403" spans="1:127">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row>
    <row r="404" spans="1:127">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row>
    <row r="405" spans="1:127">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row>
    <row r="406" spans="1:127">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row>
    <row r="407" spans="1:127">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row>
    <row r="408" spans="1:127">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row>
    <row r="409" spans="1:127">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row>
    <row r="410" spans="1:127">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row>
    <row r="411" spans="1:127">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row>
    <row r="412" spans="1:127">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row>
    <row r="413" spans="1:127">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row>
    <row r="414" spans="1:127">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row>
    <row r="415" spans="1:127">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row>
    <row r="416" spans="1:127">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row>
    <row r="417" spans="1:127">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row>
    <row r="418" spans="1:127">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row>
    <row r="419" spans="1:127">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row>
    <row r="420" spans="1:127">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row>
    <row r="421" spans="1:127">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row>
    <row r="422" spans="1:127">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row>
    <row r="423" spans="1:127">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row>
    <row r="424" spans="1:127">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row>
    <row r="425" spans="1:127">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row>
    <row r="426" spans="1:127">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row>
    <row r="427" spans="1:127">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row>
    <row r="428" spans="1:127">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row>
    <row r="429" spans="1:127">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row>
    <row r="430" spans="1:127">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row>
    <row r="431" spans="1:127">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row>
    <row r="432" spans="1:127">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row>
    <row r="433" spans="1:127">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row>
    <row r="434" spans="1:127">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row>
    <row r="435" spans="1:127">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row>
    <row r="436" spans="1:127">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row>
    <row r="437" spans="1:127">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row>
    <row r="438" spans="1:127">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row>
    <row r="439" spans="1:127">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row>
    <row r="440" spans="1:127">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row>
    <row r="441" spans="1:127">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row>
    <row r="442" spans="1:127">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row>
    <row r="443" spans="1:127">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row>
    <row r="444" spans="1:127">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row>
    <row r="445" spans="1:127">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row>
    <row r="446" spans="1:127">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row>
    <row r="447" spans="1:127">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row>
    <row r="448" spans="1:127">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row>
    <row r="449" spans="1:127">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row>
    <row r="450" spans="1:127">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row>
    <row r="451" spans="1:127">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row>
    <row r="452" spans="1:127">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row>
    <row r="453" spans="1:127">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row>
    <row r="454" spans="1:127">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row>
    <row r="455" spans="1:127">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row>
    <row r="456" spans="1:127">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row>
    <row r="457" spans="1:127">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row>
    <row r="458" spans="1:127">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row>
    <row r="459" spans="1:127">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row>
    <row r="460" spans="1:127">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row>
    <row r="461" spans="1:127">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row>
    <row r="462" spans="1:127">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row>
    <row r="463" spans="1:127">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row>
    <row r="464" spans="1:127">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row>
    <row r="465" spans="1:127">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row>
    <row r="466" spans="1:127">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row>
    <row r="467" spans="1:127">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row>
    <row r="468" spans="1:127">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row>
    <row r="469" spans="1:127">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row>
    <row r="470" spans="1:127">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row>
    <row r="471" spans="1:127">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row>
    <row r="472" spans="1:127">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row>
    <row r="473" spans="1:127">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row>
    <row r="474" spans="1:127">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row>
    <row r="475" spans="1:127">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row>
    <row r="476" spans="1:127">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row>
    <row r="477" spans="1:127">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row>
    <row r="478" spans="1:127">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row>
    <row r="479" spans="1:127">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row>
    <row r="480" spans="1:127">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row>
    <row r="481" spans="1:127">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row>
    <row r="482" spans="1:127">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row>
    <row r="483" spans="1:127">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row>
    <row r="484" spans="1:127">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row>
    <row r="485" spans="1:127">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row>
    <row r="486" spans="1:127">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row>
    <row r="487" spans="1:127">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row>
    <row r="488" spans="1:127">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row>
    <row r="489" spans="1:127">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row>
    <row r="490" spans="1:127">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row>
    <row r="491" spans="1:127">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row>
    <row r="492" spans="1:127">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row>
    <row r="493" spans="1:127">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row>
    <row r="494" spans="1:127">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row>
    <row r="495" spans="1:127">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row>
    <row r="496" spans="1:127">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row>
    <row r="497" spans="1:127">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row>
    <row r="498" spans="1:127">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row>
    <row r="499" spans="1:127">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row>
    <row r="500" spans="1:127">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row>
    <row r="501" spans="1:127">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row>
    <row r="502" spans="1:127">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row>
    <row r="503" spans="1:127">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row>
    <row r="504" spans="1:127">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row>
    <row r="505" spans="1:127">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row>
    <row r="506" spans="1:127">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row>
    <row r="507" spans="1:127">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row>
    <row r="508" spans="1:127">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row>
    <row r="509" spans="1:127">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row>
    <row r="510" spans="1:127">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row>
    <row r="511" spans="1:127">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row>
    <row r="512" spans="1:127">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row>
    <row r="513" spans="1:127">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row>
    <row r="514" spans="1:127">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row>
    <row r="515" spans="1:127">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row>
    <row r="516" spans="1:127">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row>
    <row r="517" spans="1:127">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row>
    <row r="518" spans="1:127">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row>
    <row r="519" spans="1:127">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row>
    <row r="520" spans="1:127">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row>
    <row r="521" spans="1:127">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row>
    <row r="522" spans="1:127">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row>
    <row r="523" spans="1:127">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row>
    <row r="524" spans="1:127">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row>
    <row r="525" spans="1:127">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row>
    <row r="526" spans="1:127">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row>
    <row r="527" spans="1:127">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row>
    <row r="528" spans="1:127">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row>
    <row r="529" spans="1:127">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row>
    <row r="530" spans="1:127">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row>
    <row r="531" spans="1:127">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row>
    <row r="532" spans="1:127">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row>
    <row r="533" spans="1:127">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row>
    <row r="534" spans="1:127">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row>
    <row r="535" spans="1:127">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row>
    <row r="536" spans="1:127">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row>
    <row r="537" spans="1:127">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row>
    <row r="538" spans="1:127">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row>
    <row r="539" spans="1:127">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row>
    <row r="540" spans="1:127">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row>
    <row r="541" spans="1:127">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row>
    <row r="542" spans="1:127">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row>
    <row r="543" spans="1:127">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row>
    <row r="544" spans="1:127">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row>
    <row r="545" spans="1:127">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row>
    <row r="546" spans="1:127">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row>
    <row r="547" spans="1:127">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row>
    <row r="548" spans="1:127">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row>
    <row r="549" spans="1:127">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row>
    <row r="550" spans="1:127">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row>
    <row r="551" spans="1:127">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row>
    <row r="552" spans="1:127">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row>
    <row r="553" spans="1:127">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row>
    <row r="554" spans="1:127">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row>
    <row r="555" spans="1:127">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row>
    <row r="556" spans="1:127">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row>
    <row r="557" spans="1:127">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row>
    <row r="558" spans="1:127">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row>
    <row r="559" spans="1:127">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row>
    <row r="560" spans="1:127">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row>
    <row r="561" spans="1:127">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row>
    <row r="562" spans="1:127">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row>
    <row r="563" spans="1:127">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row>
    <row r="564" spans="1:127">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row>
    <row r="565" spans="1:127">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row>
    <row r="566" spans="1:127">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row>
    <row r="567" spans="1:127">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row>
    <row r="568" spans="1:127">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row>
    <row r="569" spans="1:127">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row>
    <row r="570" spans="1:127">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row>
    <row r="571" spans="1:127">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row>
    <row r="572" spans="1:127">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row>
    <row r="573" spans="1:127">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row>
    <row r="574" spans="1:127">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row>
    <row r="575" spans="1:127">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row>
    <row r="576" spans="1:127">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row>
    <row r="577" spans="1:127">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row>
    <row r="578" spans="1:127">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row>
    <row r="579" spans="1:127">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row>
    <row r="580" spans="1:127">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row>
    <row r="581" spans="1:127">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row>
    <row r="582" spans="1:127">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row>
    <row r="583" spans="1:127">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row>
    <row r="584" spans="1:127">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row>
    <row r="585" spans="1:127">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row>
    <row r="586" spans="1:127">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row>
    <row r="587" spans="1:127">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row>
    <row r="588" spans="1:127">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row>
    <row r="589" spans="1:127">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row>
    <row r="590" spans="1:127">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row>
    <row r="591" spans="1:127">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row>
    <row r="592" spans="1:127">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row>
    <row r="593" spans="1:127">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row>
    <row r="594" spans="1:127">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row>
    <row r="595" spans="1:127">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row>
    <row r="596" spans="1:127">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row>
    <row r="597" spans="1:127">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row>
    <row r="598" spans="1:127">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row>
    <row r="599" spans="1:127">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row>
    <row r="600" spans="1:127">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row>
    <row r="601" spans="1:127">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row>
    <row r="602" spans="1:127">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row>
    <row r="603" spans="1:127">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row>
    <row r="604" spans="1:127">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row>
    <row r="605" spans="1:127">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row>
    <row r="606" spans="1:127">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row>
    <row r="607" spans="1:127">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row>
    <row r="608" spans="1:127">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row>
    <row r="609" spans="1:127">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row>
    <row r="610" spans="1:127">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row>
    <row r="611" spans="1:127">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row>
    <row r="612" spans="1:127">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row>
    <row r="613" spans="1:127">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row>
    <row r="614" spans="1:127">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row>
    <row r="615" spans="1:127">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row>
    <row r="616" spans="1:127">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row>
    <row r="617" spans="1:127">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row>
    <row r="618" spans="1:127">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row>
    <row r="619" spans="1:127">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row>
    <row r="620" spans="1:127">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row>
    <row r="621" spans="1:127">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row>
    <row r="622" spans="1:127">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row>
    <row r="623" spans="1:127">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row>
    <row r="624" spans="1:127">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row>
    <row r="625" spans="1:127">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row>
    <row r="626" spans="1:127">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row>
    <row r="627" spans="1:127">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row>
    <row r="628" spans="1:127">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row>
    <row r="629" spans="1:127">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row>
    <row r="630" spans="1:127">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row>
    <row r="631" spans="1:127">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row>
    <row r="632" spans="1:127">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row>
    <row r="633" spans="1:127">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row>
    <row r="634" spans="1:127">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row>
    <row r="635" spans="1:127">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row>
    <row r="636" spans="1:127">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row>
    <row r="637" spans="1:127">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row>
    <row r="638" spans="1:127">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row>
    <row r="639" spans="1:127">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row>
    <row r="640" spans="1:127">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row>
    <row r="641" spans="1:127">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row>
    <row r="642" spans="1:127">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row>
    <row r="643" spans="1:127">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row>
    <row r="644" spans="1:127">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row>
    <row r="645" spans="1:127">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row>
    <row r="646" spans="1:127">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row>
    <row r="647" spans="1:127">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row>
    <row r="648" spans="1:127">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row>
    <row r="649" spans="1:127">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row>
    <row r="650" spans="1:127">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row>
    <row r="651" spans="1:127">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row>
    <row r="652" spans="1:127">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row>
    <row r="653" spans="1:127">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row>
    <row r="654" spans="1:127">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row>
    <row r="655" spans="1:127">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row>
    <row r="656" spans="1:127">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row>
    <row r="657" spans="1:127">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row>
  </sheetData>
  <mergeCells count="1">
    <mergeCell ref="A49:A51"/>
  </mergeCells>
  <phoneticPr fontId="25" type="noConversion"/>
  <pageMargins left="0.7" right="0.7" top="0.75" bottom="0.75" header="0.3" footer="0.3"/>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DY657"/>
  <sheetViews>
    <sheetView showGridLines="0" view="pageBreakPreview" zoomScale="80" zoomScaleNormal="80" zoomScaleSheetLayoutView="80" workbookViewId="0"/>
  </sheetViews>
  <sheetFormatPr defaultColWidth="8.81640625" defaultRowHeight="13"/>
  <cols>
    <col min="1" max="1" width="57.54296875" style="122" customWidth="1"/>
    <col min="2" max="2" width="11.81640625" style="122" customWidth="1"/>
    <col min="3" max="3" width="13.1796875" style="122" customWidth="1"/>
    <col min="4" max="4" width="11.81640625" style="122" customWidth="1"/>
    <col min="5" max="5" width="12.453125" style="122" customWidth="1"/>
    <col min="6" max="6" width="13" style="122" customWidth="1"/>
    <col min="7" max="7" width="13.1796875" style="122" customWidth="1"/>
    <col min="8" max="8" width="15.1796875" style="122" customWidth="1"/>
    <col min="9" max="16384" width="8.81640625" style="122"/>
  </cols>
  <sheetData>
    <row r="1" spans="1:129" s="207" customFormat="1">
      <c r="A1" s="197" t="s">
        <v>272</v>
      </c>
      <c r="B1" s="197"/>
      <c r="C1" s="197"/>
      <c r="D1" s="197"/>
      <c r="E1" s="197"/>
    </row>
    <row r="2" spans="1:129" s="207" customFormat="1" ht="13.5" thickBot="1">
      <c r="A2" s="199" t="s">
        <v>269</v>
      </c>
      <c r="B2" s="199"/>
      <c r="C2" s="199"/>
      <c r="D2" s="199"/>
      <c r="E2" s="199"/>
    </row>
    <row r="3" spans="1:129" s="207" customFormat="1" ht="14" thickTop="1" thickBot="1">
      <c r="A3" s="209" t="s">
        <v>229</v>
      </c>
      <c r="B3" s="240" t="s">
        <v>341</v>
      </c>
      <c r="C3" s="240" t="s">
        <v>395</v>
      </c>
      <c r="D3" s="240" t="s">
        <v>433</v>
      </c>
      <c r="E3" s="240" t="s">
        <v>449</v>
      </c>
      <c r="F3" s="240" t="s">
        <v>517</v>
      </c>
      <c r="G3" s="240" t="s">
        <v>574</v>
      </c>
      <c r="H3" s="240" t="s">
        <v>588</v>
      </c>
    </row>
    <row r="4" spans="1:129" s="207" customFormat="1" ht="13.5" thickTop="1">
      <c r="A4" s="235" t="s">
        <v>291</v>
      </c>
      <c r="B4" s="237">
        <v>597</v>
      </c>
      <c r="C4" s="237">
        <f>+B18</f>
        <v>1442</v>
      </c>
      <c r="D4" s="237">
        <v>3237</v>
      </c>
      <c r="E4" s="237">
        <v>8323</v>
      </c>
      <c r="F4" s="237">
        <v>8911</v>
      </c>
      <c r="G4" s="237">
        <v>-1090</v>
      </c>
      <c r="H4" s="237">
        <v>3677</v>
      </c>
    </row>
    <row r="5" spans="1:129">
      <c r="A5" s="135" t="s">
        <v>99</v>
      </c>
      <c r="B5" s="144">
        <v>590</v>
      </c>
      <c r="C5" s="144">
        <v>2226</v>
      </c>
      <c r="D5" s="144">
        <v>325</v>
      </c>
      <c r="E5" s="144">
        <v>323</v>
      </c>
      <c r="F5" s="144">
        <v>-9747</v>
      </c>
      <c r="G5" s="144">
        <v>106</v>
      </c>
      <c r="H5" s="144">
        <v>-1267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row>
    <row r="6" spans="1:129">
      <c r="A6" s="135" t="s">
        <v>284</v>
      </c>
      <c r="B6" s="144">
        <v>65</v>
      </c>
      <c r="C6" s="144">
        <v>-472</v>
      </c>
      <c r="D6" s="144">
        <v>429</v>
      </c>
      <c r="E6" s="144">
        <v>231</v>
      </c>
      <c r="F6" s="144">
        <v>-257</v>
      </c>
      <c r="G6" s="144">
        <v>-16</v>
      </c>
      <c r="H6" s="144">
        <v>-104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row>
    <row r="7" spans="1:129" s="207" customFormat="1">
      <c r="A7" s="238" t="s">
        <v>285</v>
      </c>
      <c r="B7" s="239">
        <v>655</v>
      </c>
      <c r="C7" s="239">
        <v>1754</v>
      </c>
      <c r="D7" s="239">
        <v>754</v>
      </c>
      <c r="E7" s="239">
        <v>554</v>
      </c>
      <c r="F7" s="239">
        <v>-10004</v>
      </c>
      <c r="G7" s="239">
        <v>90</v>
      </c>
      <c r="H7" s="239">
        <v>-1371</v>
      </c>
    </row>
    <row r="8" spans="1:129">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row>
    <row r="9" spans="1:129">
      <c r="A9" s="135" t="s">
        <v>292</v>
      </c>
      <c r="B9" s="144">
        <v>15</v>
      </c>
      <c r="C9" s="144">
        <v>21</v>
      </c>
      <c r="D9" s="144">
        <v>30</v>
      </c>
      <c r="E9" s="144">
        <v>34</v>
      </c>
      <c r="F9" s="144">
        <v>3</v>
      </c>
      <c r="G9" s="144">
        <v>-8</v>
      </c>
      <c r="H9" s="144"/>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row>
    <row r="10" spans="1:129">
      <c r="A10" s="135" t="s">
        <v>525</v>
      </c>
      <c r="B10" s="144">
        <v>0</v>
      </c>
      <c r="C10" s="144">
        <v>0</v>
      </c>
      <c r="D10" s="144">
        <v>0</v>
      </c>
      <c r="E10" s="144">
        <v>0</v>
      </c>
      <c r="F10" s="144">
        <v>0</v>
      </c>
      <c r="G10" s="144">
        <v>4000</v>
      </c>
      <c r="H10" s="144">
        <v>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row>
    <row r="11" spans="1:129">
      <c r="A11" s="135" t="s">
        <v>527</v>
      </c>
      <c r="B11" s="144">
        <v>0</v>
      </c>
      <c r="C11" s="144">
        <v>0</v>
      </c>
      <c r="D11" s="144">
        <v>0</v>
      </c>
      <c r="E11" s="144">
        <v>0</v>
      </c>
      <c r="F11" s="144">
        <v>0</v>
      </c>
      <c r="G11" s="144">
        <v>810</v>
      </c>
      <c r="H11" s="144" t="s">
        <v>290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row>
    <row r="12" spans="1:129">
      <c r="A12" s="135" t="s">
        <v>530</v>
      </c>
      <c r="B12" s="144">
        <v>0</v>
      </c>
      <c r="C12" s="144">
        <v>0</v>
      </c>
      <c r="D12" s="144">
        <v>0</v>
      </c>
      <c r="E12" s="144">
        <v>0</v>
      </c>
      <c r="F12" s="144">
        <v>0</v>
      </c>
      <c r="G12" s="144">
        <v>-125</v>
      </c>
      <c r="H12" s="144" t="s">
        <v>290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row>
    <row r="13" spans="1:129">
      <c r="A13" s="135" t="s">
        <v>293</v>
      </c>
      <c r="B13" s="144">
        <v>620</v>
      </c>
      <c r="C13" s="144">
        <v>0</v>
      </c>
      <c r="D13" s="144">
        <v>4303</v>
      </c>
      <c r="E13" s="144">
        <v>0</v>
      </c>
      <c r="F13" s="144">
        <v>0</v>
      </c>
      <c r="G13" s="144">
        <v>0</v>
      </c>
      <c r="H13" s="144" t="s">
        <v>290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row>
    <row r="14" spans="1:129">
      <c r="A14" s="135" t="s">
        <v>411</v>
      </c>
      <c r="B14" s="144">
        <v>-7</v>
      </c>
      <c r="C14" s="144">
        <v>18</v>
      </c>
      <c r="D14" s="144">
        <v>-1</v>
      </c>
      <c r="E14" s="144">
        <v>0</v>
      </c>
      <c r="F14" s="144">
        <v>0</v>
      </c>
      <c r="G14" s="144">
        <v>0</v>
      </c>
      <c r="H14" s="144" t="s">
        <v>290</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row>
    <row r="15" spans="1:129">
      <c r="A15" s="135" t="s">
        <v>321</v>
      </c>
      <c r="B15" s="144">
        <v>-438</v>
      </c>
      <c r="C15" s="144">
        <v>0</v>
      </c>
      <c r="D15" s="144">
        <v>0</v>
      </c>
      <c r="E15" s="144">
        <v>0</v>
      </c>
      <c r="F15" s="144">
        <v>0</v>
      </c>
      <c r="G15" s="144">
        <v>0</v>
      </c>
      <c r="H15" s="144" t="s">
        <v>290</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row>
    <row r="16" spans="1:129">
      <c r="A16" s="135" t="s">
        <v>583</v>
      </c>
      <c r="B16" s="144" t="s">
        <v>290</v>
      </c>
      <c r="C16" s="144" t="s">
        <v>290</v>
      </c>
      <c r="D16" s="144" t="s">
        <v>290</v>
      </c>
      <c r="E16" s="144" t="s">
        <v>290</v>
      </c>
      <c r="F16" s="144" t="s">
        <v>290</v>
      </c>
      <c r="G16" s="144" t="s">
        <v>290</v>
      </c>
      <c r="H16" s="144">
        <v>-19</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row>
    <row r="17" spans="1:129">
      <c r="A17" s="135" t="s">
        <v>412</v>
      </c>
      <c r="B17" s="144">
        <v>0</v>
      </c>
      <c r="C17" s="144">
        <v>2</v>
      </c>
      <c r="D17" s="144">
        <v>0</v>
      </c>
      <c r="E17" s="144">
        <v>0</v>
      </c>
      <c r="F17" s="144">
        <v>0</v>
      </c>
      <c r="G17" s="144">
        <v>0</v>
      </c>
      <c r="H17" s="144" t="s">
        <v>290</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row>
    <row r="18" spans="1:129" s="207" customFormat="1">
      <c r="A18" s="238" t="s">
        <v>295</v>
      </c>
      <c r="B18" s="239">
        <v>1442</v>
      </c>
      <c r="C18" s="239">
        <v>3237</v>
      </c>
      <c r="D18" s="239">
        <v>8323</v>
      </c>
      <c r="E18" s="239">
        <v>8911</v>
      </c>
      <c r="F18" s="239">
        <v>-1090</v>
      </c>
      <c r="G18" s="239">
        <v>3677</v>
      </c>
      <c r="H18" s="239">
        <v>2291</v>
      </c>
    </row>
    <row r="19" spans="1:129">
      <c r="A19" s="145"/>
      <c r="B19" s="145"/>
      <c r="C19" s="145"/>
      <c r="D19" s="145"/>
      <c r="E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row>
    <row r="20" spans="1:129">
      <c r="A20" s="135"/>
      <c r="B20" s="148"/>
      <c r="C20" s="148"/>
      <c r="D20" s="148"/>
      <c r="E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row>
    <row r="21" spans="1:129">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row>
    <row r="22" spans="1:129">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row>
    <row r="23" spans="1:129">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row>
    <row r="24" spans="1:129">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row>
    <row r="25" spans="1:129">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row>
    <row r="26" spans="1:129">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row>
    <row r="27" spans="1:129">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row>
    <row r="28" spans="1:129">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row>
    <row r="29" spans="1:129">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row>
    <row r="30" spans="1:129">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row>
    <row r="31" spans="1:129">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row>
    <row r="32" spans="1:129">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row>
    <row r="33" spans="1:129">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row>
    <row r="34" spans="1:129">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row>
    <row r="35" spans="1:129">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row>
    <row r="36" spans="1:129">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row>
    <row r="37" spans="1:129">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row>
    <row r="38" spans="1:129">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row>
    <row r="39" spans="1:129">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row>
    <row r="40" spans="1:129">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row>
    <row r="41" spans="1:129">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row>
    <row r="42" spans="1:129">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row>
    <row r="43" spans="1:129">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row>
    <row r="44" spans="1:129">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row>
    <row r="45" spans="1:129">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row>
    <row r="46" spans="1:129">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row>
    <row r="47" spans="1:129">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row>
    <row r="48" spans="1:129">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row>
    <row r="49" spans="1:129">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row>
    <row r="50" spans="1:129">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row>
    <row r="51" spans="1:129">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row>
    <row r="52" spans="1:129">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row>
    <row r="53" spans="1:129">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row>
    <row r="54" spans="1:129">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row>
    <row r="55" spans="1:129">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row>
    <row r="56" spans="1:129">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row>
    <row r="57" spans="1:129">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row>
    <row r="58" spans="1:129">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row>
    <row r="59" spans="1:129">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row>
    <row r="60" spans="1:129">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row>
    <row r="61" spans="1:129">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row>
    <row r="62" spans="1:129">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row>
    <row r="63" spans="1:129">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row>
    <row r="64" spans="1:129">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row>
    <row r="65" spans="1:129">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row>
    <row r="66" spans="1:129">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row>
    <row r="67" spans="1:129">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row>
    <row r="68" spans="1:129">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row>
    <row r="69" spans="1:129">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row>
    <row r="70" spans="1:129">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row>
    <row r="71" spans="1:129">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row>
    <row r="72" spans="1:129">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row>
    <row r="73" spans="1:129">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row>
    <row r="74" spans="1:129">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row>
    <row r="75" spans="1:129">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row>
    <row r="76" spans="1:129">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row>
    <row r="77" spans="1:129">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row>
    <row r="78" spans="1:129">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row>
    <row r="79" spans="1:129">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row>
    <row r="80" spans="1:129">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row>
    <row r="81" spans="1:129">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row>
    <row r="82" spans="1:129">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row>
    <row r="83" spans="1:129">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row>
    <row r="84" spans="1:129">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row>
    <row r="85" spans="1:129">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row>
    <row r="86" spans="1:129">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row>
    <row r="87" spans="1:129">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row>
    <row r="88" spans="1:129">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row>
    <row r="89" spans="1:129">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row>
    <row r="90" spans="1:129">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row>
    <row r="91" spans="1:129">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row>
    <row r="92" spans="1:129">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row>
    <row r="93" spans="1:129">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row>
    <row r="94" spans="1:129">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row>
    <row r="95" spans="1:129">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row>
    <row r="96" spans="1:129">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row>
    <row r="97" spans="1:129">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row>
    <row r="98" spans="1:129">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row>
    <row r="99" spans="1:129">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row>
    <row r="100" spans="1:129">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row>
    <row r="101" spans="1:129">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row>
    <row r="102" spans="1:129">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row>
    <row r="103" spans="1:129">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row>
    <row r="104" spans="1:129">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row>
    <row r="105" spans="1:129">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row>
    <row r="106" spans="1:129">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row>
    <row r="107" spans="1:129">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row>
    <row r="108" spans="1:129">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row>
    <row r="109" spans="1:129">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row>
    <row r="110" spans="1:129">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row>
    <row r="111" spans="1:129">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row>
    <row r="112" spans="1:129">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row>
    <row r="113" spans="1:129">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row>
    <row r="114" spans="1:129">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row>
    <row r="115" spans="1:129">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row>
    <row r="116" spans="1:129">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row>
    <row r="117" spans="1:129">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row>
    <row r="118" spans="1:129">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row>
    <row r="119" spans="1:129">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row>
    <row r="120" spans="1:129">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row>
    <row r="121" spans="1:129">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row>
    <row r="122" spans="1:129">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row>
    <row r="123" spans="1:129">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row>
    <row r="124" spans="1:129">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row>
    <row r="125" spans="1:129">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row>
    <row r="126" spans="1:129">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row>
    <row r="127" spans="1:129">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row>
    <row r="128" spans="1:129">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row>
    <row r="129" spans="1:129">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row>
    <row r="130" spans="1:129">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row>
    <row r="131" spans="1:129">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row>
    <row r="132" spans="1:129">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row>
    <row r="133" spans="1:129">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row>
    <row r="134" spans="1:129">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row>
    <row r="135" spans="1:129">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row>
    <row r="136" spans="1:129">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row>
    <row r="137" spans="1:129">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row>
    <row r="138" spans="1:129">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row>
    <row r="139" spans="1:129">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row>
    <row r="140" spans="1:129">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row>
    <row r="141" spans="1:129">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row>
    <row r="142" spans="1:129">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row>
    <row r="143" spans="1:129">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row>
    <row r="144" spans="1:129">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row>
    <row r="145" spans="1:129">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row>
    <row r="146" spans="1:129">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row>
    <row r="147" spans="1:129">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row>
    <row r="148" spans="1:129">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row>
    <row r="149" spans="1:129">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row>
    <row r="150" spans="1:129">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row>
    <row r="151" spans="1:129">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row>
    <row r="152" spans="1:129">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row>
    <row r="153" spans="1:129">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row>
    <row r="154" spans="1:129">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row>
    <row r="155" spans="1:129">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row>
    <row r="156" spans="1:129">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row>
    <row r="157" spans="1:129">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row>
    <row r="158" spans="1:129">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row>
    <row r="159" spans="1:129">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row>
    <row r="160" spans="1:129">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row>
    <row r="161" spans="1:129">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row>
    <row r="162" spans="1:129">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row>
    <row r="163" spans="1:129">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row>
    <row r="164" spans="1:129">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row>
    <row r="165" spans="1:129">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row>
    <row r="166" spans="1:129">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row>
    <row r="167" spans="1:129">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row>
    <row r="168" spans="1:129">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row>
    <row r="169" spans="1:129">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row>
    <row r="170" spans="1:129">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row>
    <row r="171" spans="1:129">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row>
    <row r="172" spans="1:129">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row>
    <row r="173" spans="1:129">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row>
    <row r="174" spans="1:129">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row>
    <row r="175" spans="1:129">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row>
    <row r="176" spans="1:129">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row>
    <row r="177" spans="1:129">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row>
    <row r="178" spans="1:129">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row>
    <row r="179" spans="1:129">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row>
    <row r="180" spans="1:129">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row>
    <row r="181" spans="1:129">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row>
    <row r="182" spans="1:129">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row>
    <row r="183" spans="1:129">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row>
    <row r="184" spans="1:129">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row>
    <row r="185" spans="1:129">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row>
    <row r="186" spans="1:129">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row>
    <row r="187" spans="1:129">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row>
    <row r="188" spans="1:129">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row>
    <row r="189" spans="1:129">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row>
    <row r="190" spans="1:129">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row>
    <row r="191" spans="1:129">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row>
    <row r="192" spans="1:129">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row>
    <row r="193" spans="1:129">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row>
    <row r="194" spans="1:129">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row>
    <row r="195" spans="1:129">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row>
    <row r="196" spans="1:129">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row>
    <row r="197" spans="1:129">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row>
    <row r="198" spans="1:129">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row>
    <row r="199" spans="1:129">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row>
    <row r="200" spans="1:129">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row>
    <row r="201" spans="1:129">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row>
    <row r="202" spans="1:129">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row>
    <row r="203" spans="1:129">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row>
    <row r="204" spans="1:129">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row>
    <row r="205" spans="1:129">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row>
    <row r="206" spans="1:129">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row>
    <row r="207" spans="1:129">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row>
    <row r="208" spans="1:129">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row>
    <row r="209" spans="1:129">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row>
    <row r="210" spans="1:129">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row>
    <row r="211" spans="1:129">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row>
    <row r="212" spans="1:129">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row>
    <row r="213" spans="1:129">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row>
    <row r="214" spans="1:129">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row>
    <row r="215" spans="1:129">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row>
    <row r="216" spans="1:129">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row>
    <row r="217" spans="1:129">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row>
    <row r="218" spans="1:129">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row>
    <row r="219" spans="1:129">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row>
    <row r="220" spans="1:129">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row>
    <row r="221" spans="1:129">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row>
    <row r="222" spans="1:129">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row>
    <row r="223" spans="1:129">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row>
    <row r="224" spans="1:129">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row>
    <row r="225" spans="1:129">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row>
    <row r="226" spans="1:129">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row>
    <row r="227" spans="1:129">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row>
    <row r="228" spans="1:129">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row>
    <row r="229" spans="1:129">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row>
    <row r="230" spans="1:129">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row>
    <row r="231" spans="1:129">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row>
    <row r="232" spans="1:129">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row>
    <row r="233" spans="1:129">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row>
    <row r="234" spans="1:129">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row>
    <row r="235" spans="1:129">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row>
    <row r="236" spans="1:129">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row>
    <row r="237" spans="1:129">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row>
    <row r="238" spans="1:129">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row>
    <row r="239" spans="1:129">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row>
    <row r="240" spans="1:129">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row>
    <row r="241" spans="1:129">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row>
    <row r="242" spans="1:129">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row>
    <row r="243" spans="1:129">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row>
    <row r="244" spans="1:129">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row>
    <row r="245" spans="1:129">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row>
    <row r="246" spans="1:129">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row>
    <row r="247" spans="1:129">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row>
    <row r="248" spans="1:129">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row>
    <row r="249" spans="1:129">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row>
    <row r="250" spans="1:129">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row>
    <row r="251" spans="1:129">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row>
    <row r="252" spans="1:129">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row>
    <row r="253" spans="1:129">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row>
    <row r="254" spans="1:129">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row>
    <row r="255" spans="1:129">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row>
    <row r="256" spans="1:129">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row>
    <row r="257" spans="1:129">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row>
    <row r="258" spans="1:129">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row>
    <row r="259" spans="1:129">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row>
    <row r="260" spans="1:129">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row>
    <row r="261" spans="1:129">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row>
    <row r="262" spans="1:129">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row>
    <row r="263" spans="1:129">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row>
    <row r="264" spans="1:129">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row>
    <row r="265" spans="1:129">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row>
    <row r="266" spans="1:129">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row>
    <row r="267" spans="1:129">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row>
    <row r="268" spans="1:129">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row>
    <row r="269" spans="1:129">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row>
    <row r="270" spans="1:129">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row>
    <row r="271" spans="1:129">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row>
    <row r="272" spans="1:129">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row>
    <row r="273" spans="1:129">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row>
    <row r="274" spans="1:129">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row>
    <row r="275" spans="1:129">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row>
    <row r="276" spans="1:129">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row>
    <row r="277" spans="1:129">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row>
    <row r="278" spans="1:129">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row>
    <row r="279" spans="1:129">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row>
    <row r="280" spans="1:129">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row>
    <row r="281" spans="1:129">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row>
    <row r="282" spans="1:129">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row>
    <row r="283" spans="1:129">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row>
    <row r="284" spans="1:129">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row>
    <row r="285" spans="1:129">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row>
    <row r="286" spans="1:129">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row>
    <row r="287" spans="1:129">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row>
    <row r="288" spans="1:129">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row>
    <row r="289" spans="1:129">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row>
    <row r="290" spans="1:129">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row>
    <row r="291" spans="1:129">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row>
    <row r="292" spans="1:129">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row>
    <row r="293" spans="1:129">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row>
    <row r="294" spans="1:129">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row>
    <row r="295" spans="1:129">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row>
    <row r="296" spans="1:129">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row>
    <row r="297" spans="1:129">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row>
    <row r="298" spans="1:129">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row>
    <row r="299" spans="1:129">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row>
    <row r="300" spans="1:129">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row>
    <row r="301" spans="1:129">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row>
    <row r="302" spans="1:129">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row>
    <row r="303" spans="1:129">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row>
    <row r="304" spans="1:129">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row>
    <row r="305" spans="1:129">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row>
    <row r="306" spans="1:129">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row>
    <row r="307" spans="1:129">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row>
    <row r="308" spans="1:129">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row>
    <row r="309" spans="1:129">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row>
    <row r="310" spans="1:129">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row>
    <row r="311" spans="1:129">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row>
    <row r="312" spans="1:129">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row>
    <row r="313" spans="1:129">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row>
    <row r="314" spans="1:129">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row>
    <row r="315" spans="1:129">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row>
    <row r="316" spans="1:129">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row>
    <row r="317" spans="1:129">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row>
    <row r="318" spans="1:129">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row>
    <row r="319" spans="1:129">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row>
    <row r="320" spans="1:129">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row>
    <row r="321" spans="1:129">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row>
    <row r="322" spans="1:129">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row>
    <row r="323" spans="1:129">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row>
    <row r="324" spans="1:129">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row>
    <row r="325" spans="1:129">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row>
    <row r="326" spans="1:129">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row>
    <row r="327" spans="1:129">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row>
    <row r="328" spans="1:129">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row>
    <row r="329" spans="1:129">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row>
    <row r="330" spans="1:129">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row>
    <row r="331" spans="1:129">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row>
    <row r="332" spans="1:129">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row>
    <row r="333" spans="1:129">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row>
    <row r="334" spans="1:129">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row>
    <row r="335" spans="1:129">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row>
    <row r="336" spans="1:129">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row>
    <row r="337" spans="1:129">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row>
    <row r="338" spans="1:129">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row>
    <row r="339" spans="1:129">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row>
    <row r="340" spans="1:129">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row>
    <row r="341" spans="1:129">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row>
    <row r="342" spans="1:129">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row>
    <row r="343" spans="1:129">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row>
    <row r="344" spans="1:129">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row>
    <row r="345" spans="1:129">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row>
    <row r="346" spans="1:129">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row>
    <row r="347" spans="1:129">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row>
    <row r="348" spans="1:129">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row>
    <row r="349" spans="1:129">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row>
    <row r="350" spans="1:129">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row>
    <row r="351" spans="1:129">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row>
    <row r="352" spans="1:129">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row>
    <row r="353" spans="1:129">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row>
    <row r="354" spans="1:129">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row>
    <row r="355" spans="1:129">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row>
    <row r="356" spans="1:129">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row>
    <row r="357" spans="1:129">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row>
    <row r="358" spans="1:129">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row>
    <row r="359" spans="1:129">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row>
    <row r="360" spans="1:129">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row>
    <row r="361" spans="1:129">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row>
    <row r="362" spans="1:129">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row>
    <row r="363" spans="1:129">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row>
    <row r="364" spans="1:129">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row>
    <row r="365" spans="1:129">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row>
    <row r="366" spans="1:129">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row>
    <row r="367" spans="1:129">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row>
    <row r="368" spans="1:129">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row>
    <row r="369" spans="1:129">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row>
    <row r="370" spans="1:129">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row>
    <row r="371" spans="1:129">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row>
    <row r="372" spans="1:129">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row>
    <row r="373" spans="1:129">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row>
    <row r="374" spans="1:129">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row>
    <row r="375" spans="1:129">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row>
    <row r="376" spans="1:129">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row>
    <row r="377" spans="1:129">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row>
    <row r="378" spans="1:129">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row>
    <row r="379" spans="1:129">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row>
    <row r="380" spans="1:129">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row>
    <row r="381" spans="1:129">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row>
    <row r="382" spans="1:129">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row>
    <row r="383" spans="1:129">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row>
    <row r="384" spans="1:129">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row>
    <row r="385" spans="1:129">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row>
    <row r="386" spans="1:129">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row>
    <row r="387" spans="1:129">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row>
    <row r="388" spans="1:129">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row>
    <row r="389" spans="1:129">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row>
    <row r="390" spans="1:129">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row>
    <row r="391" spans="1:129">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row>
    <row r="392" spans="1:129">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row>
    <row r="393" spans="1:129">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row>
    <row r="394" spans="1:129">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row>
    <row r="395" spans="1:129">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row>
    <row r="396" spans="1:129">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row>
    <row r="397" spans="1:129">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row>
    <row r="398" spans="1:129">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row>
    <row r="399" spans="1:129">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row>
    <row r="400" spans="1:129">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row>
    <row r="401" spans="1:129">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row>
    <row r="402" spans="1:129">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row>
    <row r="403" spans="1:129">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row>
    <row r="404" spans="1:129">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row>
    <row r="405" spans="1:129">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row>
    <row r="406" spans="1:129">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row>
    <row r="407" spans="1:129">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row>
    <row r="408" spans="1:129">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row>
    <row r="409" spans="1:129">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row>
    <row r="410" spans="1:129">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row>
    <row r="411" spans="1:129">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row>
    <row r="412" spans="1:129">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row>
    <row r="413" spans="1:129">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row>
    <row r="414" spans="1:129">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row>
    <row r="415" spans="1:129">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row>
    <row r="416" spans="1:129">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row>
    <row r="417" spans="1:129">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row>
    <row r="418" spans="1:129">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row>
    <row r="419" spans="1:129">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row>
    <row r="420" spans="1:129">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row>
    <row r="421" spans="1:129">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row>
    <row r="422" spans="1:129">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row>
    <row r="423" spans="1:129">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row>
    <row r="424" spans="1:129">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row>
    <row r="425" spans="1:129">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row>
    <row r="426" spans="1:129">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row>
    <row r="427" spans="1:129">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row>
    <row r="428" spans="1:129">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row>
    <row r="429" spans="1:129">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row>
    <row r="430" spans="1:129">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row>
    <row r="431" spans="1:129">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row>
    <row r="432" spans="1:129">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row>
    <row r="433" spans="1:129">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row>
    <row r="434" spans="1:129">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row>
    <row r="435" spans="1:129">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row>
    <row r="436" spans="1:129">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row>
    <row r="437" spans="1:129">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row>
    <row r="438" spans="1:129">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row>
    <row r="439" spans="1:129">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row>
    <row r="440" spans="1:129">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row>
    <row r="441" spans="1:129">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row>
    <row r="442" spans="1:129">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row>
    <row r="443" spans="1:129">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row>
    <row r="444" spans="1:129">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row>
    <row r="445" spans="1:129">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row>
    <row r="446" spans="1:129">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row>
    <row r="447" spans="1:129">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row>
    <row r="448" spans="1:129">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row>
    <row r="449" spans="1:129">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row>
    <row r="450" spans="1:129">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row>
    <row r="451" spans="1:129">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row>
    <row r="452" spans="1:129">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row>
    <row r="453" spans="1:129">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row>
    <row r="454" spans="1:129">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row>
    <row r="455" spans="1:129">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row>
    <row r="456" spans="1:129">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row>
    <row r="457" spans="1:129">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row>
    <row r="458" spans="1:129">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row>
    <row r="459" spans="1:129">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row>
    <row r="460" spans="1:129">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row>
    <row r="461" spans="1:129">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row>
    <row r="462" spans="1:129">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row>
    <row r="463" spans="1:129">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row>
    <row r="464" spans="1:129">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row>
    <row r="465" spans="1:129">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row>
    <row r="466" spans="1:129">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row>
    <row r="467" spans="1:129">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row>
    <row r="468" spans="1:129">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row>
    <row r="469" spans="1:129">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row>
    <row r="470" spans="1:129">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row>
    <row r="471" spans="1:129">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row>
    <row r="472" spans="1:129">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row>
    <row r="473" spans="1:129">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row>
    <row r="474" spans="1:129">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row>
    <row r="475" spans="1:129">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row>
    <row r="476" spans="1:129">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row>
    <row r="477" spans="1:129">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row>
    <row r="478" spans="1:129">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row>
    <row r="479" spans="1:129">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row>
    <row r="480" spans="1:129">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row>
    <row r="481" spans="1:129">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row>
    <row r="482" spans="1:129">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row>
    <row r="483" spans="1:129">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row>
    <row r="484" spans="1:129">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row>
    <row r="485" spans="1:129">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row>
    <row r="486" spans="1:129">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row>
    <row r="487" spans="1:129">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row>
    <row r="488" spans="1:129">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row>
    <row r="489" spans="1:129">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row>
    <row r="490" spans="1:129">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row>
    <row r="491" spans="1:129">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row>
    <row r="492" spans="1:129">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row>
    <row r="493" spans="1:129">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row>
    <row r="494" spans="1:129">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row>
    <row r="495" spans="1:129">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row>
    <row r="496" spans="1:129">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row>
    <row r="497" spans="1:129">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row>
    <row r="498" spans="1:129">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row>
    <row r="499" spans="1:129">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row>
    <row r="500" spans="1:129">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row>
    <row r="501" spans="1:129">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row>
    <row r="502" spans="1:129">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row>
    <row r="503" spans="1:129">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row>
    <row r="504" spans="1:129">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row>
    <row r="505" spans="1:129">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row>
    <row r="506" spans="1:129">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row>
    <row r="507" spans="1:129">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row>
    <row r="508" spans="1:129">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row>
    <row r="509" spans="1:129">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row>
    <row r="510" spans="1:129">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row>
    <row r="511" spans="1:129">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row>
    <row r="512" spans="1:129">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row>
    <row r="513" spans="1:129">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row>
    <row r="514" spans="1:129">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row>
    <row r="515" spans="1:129">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row>
    <row r="516" spans="1:129">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row>
    <row r="517" spans="1:129">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row>
    <row r="518" spans="1:129">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row>
    <row r="519" spans="1:129">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row>
    <row r="520" spans="1:129">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row>
    <row r="521" spans="1:129">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row>
    <row r="522" spans="1:129">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row>
    <row r="523" spans="1:129">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row>
    <row r="524" spans="1:129">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row>
    <row r="525" spans="1:129">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row>
    <row r="526" spans="1:129">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row>
    <row r="527" spans="1:129">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row>
    <row r="528" spans="1:129">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row>
    <row r="529" spans="1:129">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row>
    <row r="530" spans="1:129">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row>
    <row r="531" spans="1:129">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row>
    <row r="532" spans="1:129">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row>
    <row r="533" spans="1:129">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row>
    <row r="534" spans="1:129">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row>
    <row r="535" spans="1:129">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row>
    <row r="536" spans="1:129">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row>
    <row r="537" spans="1:129">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row>
    <row r="538" spans="1:129">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row>
    <row r="539" spans="1:129">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row>
    <row r="540" spans="1:129">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row>
    <row r="541" spans="1:129">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row>
    <row r="542" spans="1:129">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row>
    <row r="543" spans="1:129">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row>
    <row r="544" spans="1:129">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row>
    <row r="545" spans="1:129">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row>
    <row r="546" spans="1:129">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row>
    <row r="547" spans="1:129">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row>
    <row r="548" spans="1:129">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row>
    <row r="549" spans="1:129">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row>
    <row r="550" spans="1:129">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row>
    <row r="551" spans="1:129">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row>
    <row r="552" spans="1:129">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row>
    <row r="553" spans="1:129">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row>
    <row r="554" spans="1:129">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row>
    <row r="555" spans="1:129">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row>
    <row r="556" spans="1:129">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row>
    <row r="557" spans="1:129">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row>
    <row r="558" spans="1:129">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row>
    <row r="559" spans="1:129">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row>
    <row r="560" spans="1:129">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row>
    <row r="561" spans="1:129">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row>
    <row r="562" spans="1:129">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row>
    <row r="563" spans="1:129">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row>
    <row r="564" spans="1:129">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row>
    <row r="565" spans="1:129">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row>
    <row r="566" spans="1:129">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row>
    <row r="567" spans="1:129">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row>
    <row r="568" spans="1:129">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row>
    <row r="569" spans="1:129">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row>
    <row r="570" spans="1:129">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row>
    <row r="571" spans="1:129">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row>
    <row r="572" spans="1:129">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row>
    <row r="573" spans="1:129">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row>
    <row r="574" spans="1:129">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row>
    <row r="575" spans="1:129">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row>
    <row r="576" spans="1:129">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row>
    <row r="577" spans="1:129">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row>
    <row r="578" spans="1:129">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row>
    <row r="579" spans="1:129">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row>
    <row r="580" spans="1:129">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row>
    <row r="581" spans="1:129">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row>
    <row r="582" spans="1:129">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row>
    <row r="583" spans="1:129">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row>
    <row r="584" spans="1:129">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row>
    <row r="585" spans="1:129">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row>
    <row r="586" spans="1:129">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row>
    <row r="587" spans="1:129">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row>
    <row r="588" spans="1:129">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row>
    <row r="589" spans="1:129">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row>
    <row r="590" spans="1:129">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row>
    <row r="591" spans="1:129">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row>
    <row r="592" spans="1:129">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row>
    <row r="593" spans="1:129">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row>
    <row r="594" spans="1:129">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row>
    <row r="595" spans="1:129">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row>
    <row r="596" spans="1:129">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row>
    <row r="597" spans="1:129">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row>
    <row r="598" spans="1:129">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row>
    <row r="599" spans="1:129">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row>
    <row r="600" spans="1:129">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row>
    <row r="601" spans="1:129">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row>
    <row r="602" spans="1:129">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row>
    <row r="603" spans="1:129">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row>
    <row r="604" spans="1:129">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row>
    <row r="605" spans="1:129">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row>
    <row r="606" spans="1:129">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row>
    <row r="607" spans="1:129">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row>
    <row r="608" spans="1:129">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row>
    <row r="609" spans="1:129">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row>
    <row r="610" spans="1:129">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row>
    <row r="611" spans="1:129">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row>
    <row r="612" spans="1:129">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row>
    <row r="613" spans="1:129">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row>
    <row r="614" spans="1:129">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row>
    <row r="615" spans="1:129">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row>
    <row r="616" spans="1:129">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row>
    <row r="617" spans="1:129">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row>
    <row r="618" spans="1:129">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row>
    <row r="619" spans="1:129">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row>
    <row r="620" spans="1:129">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row>
    <row r="621" spans="1:129">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row>
    <row r="622" spans="1:129">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row>
    <row r="623" spans="1:129">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row>
    <row r="624" spans="1:129">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row>
    <row r="625" spans="1:129">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row>
    <row r="626" spans="1:129">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row>
    <row r="627" spans="1:129">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row>
    <row r="628" spans="1:129">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row>
    <row r="629" spans="1:129">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row>
    <row r="630" spans="1:129">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row>
    <row r="631" spans="1:129">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row>
    <row r="632" spans="1:129">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row>
    <row r="633" spans="1:129">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row>
    <row r="634" spans="1:129">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row>
    <row r="635" spans="1:129">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row>
    <row r="636" spans="1:129">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row>
    <row r="637" spans="1:129">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row>
    <row r="638" spans="1:129">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row>
    <row r="639" spans="1:129">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row>
    <row r="640" spans="1:129">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row>
    <row r="641" spans="1:129">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row>
    <row r="642" spans="1:129">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row>
    <row r="643" spans="1:129">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row>
    <row r="644" spans="1:129">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row>
    <row r="645" spans="1:129">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row>
    <row r="646" spans="1:129">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row>
    <row r="647" spans="1:129">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row>
    <row r="648" spans="1:129">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row>
    <row r="649" spans="1:129">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row>
    <row r="650" spans="1:129">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row>
    <row r="651" spans="1:129">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row>
    <row r="652" spans="1:129">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row>
    <row r="653" spans="1:129">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row>
    <row r="654" spans="1:129">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row>
    <row r="655" spans="1:129">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row>
    <row r="656" spans="1:129">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row>
    <row r="657" spans="1:129">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row>
  </sheetData>
  <phoneticPr fontId="25" type="noConversion"/>
  <pageMargins left="0.7" right="0.7" top="0.75" bottom="0.75" header="0.3" footer="0.3"/>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DZ655"/>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sheetView>
  </sheetViews>
  <sheetFormatPr defaultColWidth="8.81640625" defaultRowHeight="13"/>
  <cols>
    <col min="1" max="1" width="57.54296875" style="122" customWidth="1"/>
    <col min="2" max="4" width="10.453125" style="122" customWidth="1"/>
    <col min="5" max="6" width="8.81640625" style="122"/>
    <col min="7" max="7" width="8.81640625" style="317"/>
    <col min="8" max="16384" width="8.81640625" style="122"/>
  </cols>
  <sheetData>
    <row r="1" spans="1:130" s="207" customFormat="1">
      <c r="A1" s="197" t="s">
        <v>275</v>
      </c>
      <c r="B1" s="197"/>
      <c r="C1" s="197"/>
      <c r="D1" s="197"/>
      <c r="E1" s="197"/>
      <c r="G1" s="316"/>
      <c r="H1" s="316"/>
    </row>
    <row r="2" spans="1:130" s="207" customFormat="1" ht="13.5" thickBot="1">
      <c r="A2" s="199" t="s">
        <v>269</v>
      </c>
      <c r="B2" s="199"/>
      <c r="C2" s="199"/>
      <c r="D2" s="199"/>
      <c r="E2" s="199"/>
      <c r="G2" s="316"/>
      <c r="H2" s="316"/>
    </row>
    <row r="3" spans="1:130" s="207" customFormat="1" ht="14" thickTop="1" thickBot="1">
      <c r="A3" s="209" t="s">
        <v>229</v>
      </c>
      <c r="B3" s="210">
        <v>2019</v>
      </c>
      <c r="C3" s="210">
        <v>2020</v>
      </c>
      <c r="D3" s="210">
        <v>2021</v>
      </c>
      <c r="E3" s="210">
        <v>2022</v>
      </c>
      <c r="F3" s="210">
        <v>2023</v>
      </c>
      <c r="G3" s="210">
        <v>2024</v>
      </c>
      <c r="H3" s="210">
        <v>2025</v>
      </c>
    </row>
    <row r="4" spans="1:130" ht="13.5" thickTop="1">
      <c r="A4" s="165" t="s">
        <v>119</v>
      </c>
      <c r="B4" s="167">
        <v>590</v>
      </c>
      <c r="C4" s="167">
        <v>2226</v>
      </c>
      <c r="D4" s="167">
        <v>325</v>
      </c>
      <c r="E4" s="167">
        <v>323</v>
      </c>
      <c r="F4" s="167">
        <v>-9747</v>
      </c>
      <c r="G4" s="167">
        <v>106</v>
      </c>
      <c r="H4" s="167">
        <v>-1267</v>
      </c>
      <c r="I4" s="167"/>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row>
    <row r="5" spans="1:130">
      <c r="A5" s="165" t="s">
        <v>404</v>
      </c>
      <c r="B5" s="167"/>
      <c r="C5" s="167">
        <v>1200</v>
      </c>
      <c r="D5" s="167">
        <v>500</v>
      </c>
      <c r="E5" s="167">
        <v>300</v>
      </c>
      <c r="F5" s="167">
        <v>100</v>
      </c>
      <c r="G5" s="167">
        <v>101</v>
      </c>
      <c r="H5" s="167">
        <v>500</v>
      </c>
      <c r="I5" s="167"/>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65" t="s">
        <v>276</v>
      </c>
      <c r="B6" s="167">
        <v>875</v>
      </c>
      <c r="C6" s="167">
        <v>1201.8609999999999</v>
      </c>
      <c r="D6" s="167">
        <v>326.2</v>
      </c>
      <c r="E6" s="167">
        <v>270</v>
      </c>
      <c r="F6" s="167">
        <v>301</v>
      </c>
      <c r="G6" s="167">
        <v>201</v>
      </c>
      <c r="H6" s="167">
        <v>239</v>
      </c>
      <c r="I6" s="167"/>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65" t="s">
        <v>496</v>
      </c>
      <c r="B7" s="167"/>
      <c r="C7" s="167"/>
      <c r="D7" s="167"/>
      <c r="E7" s="167"/>
      <c r="F7" s="167">
        <v>9180</v>
      </c>
      <c r="G7" s="167" t="s">
        <v>290</v>
      </c>
      <c r="H7" s="167" t="s">
        <v>290</v>
      </c>
      <c r="I7" s="167"/>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65" t="s">
        <v>124</v>
      </c>
      <c r="B8" s="167">
        <v>-72</v>
      </c>
      <c r="C8" s="167">
        <v>-2428.3760000000002</v>
      </c>
      <c r="D8" s="167">
        <v>142.69999999999999</v>
      </c>
      <c r="E8" s="167">
        <v>-589</v>
      </c>
      <c r="F8" s="167">
        <f>-1276</f>
        <v>-1276</v>
      </c>
      <c r="G8" s="167">
        <v>-1327</v>
      </c>
      <c r="H8" s="167">
        <v>483</v>
      </c>
      <c r="I8" s="167"/>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s="150" customFormat="1">
      <c r="A9" s="176" t="s">
        <v>455</v>
      </c>
      <c r="B9" s="177">
        <v>1393</v>
      </c>
      <c r="C9" s="177">
        <v>2200.4849999999997</v>
      </c>
      <c r="D9" s="177">
        <v>1294</v>
      </c>
      <c r="E9" s="177">
        <v>304</v>
      </c>
      <c r="F9" s="177">
        <v>-1442</v>
      </c>
      <c r="G9" s="177">
        <v>-919</v>
      </c>
      <c r="H9" s="177">
        <v>-45</v>
      </c>
      <c r="I9" s="168"/>
    </row>
    <row r="10" spans="1:130">
      <c r="A10" s="165" t="s">
        <v>53</v>
      </c>
      <c r="B10" s="167">
        <v>-791</v>
      </c>
      <c r="C10" s="167">
        <v>-673.72799999999984</v>
      </c>
      <c r="D10" s="167">
        <v>-817</v>
      </c>
      <c r="E10" s="167">
        <v>-3305</v>
      </c>
      <c r="F10" s="167">
        <v>-1906</v>
      </c>
      <c r="G10" s="167">
        <v>-1080</v>
      </c>
      <c r="H10" s="167">
        <v>-2248</v>
      </c>
      <c r="I10" s="167"/>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76" t="s">
        <v>8</v>
      </c>
      <c r="B11" s="177">
        <v>602</v>
      </c>
      <c r="C11" s="177">
        <v>1526.4030000000002</v>
      </c>
      <c r="D11" s="177">
        <v>476.84199999999998</v>
      </c>
      <c r="E11" s="177">
        <v>-3001</v>
      </c>
      <c r="F11" s="177">
        <v>-3348</v>
      </c>
      <c r="G11" s="177">
        <v>-1999</v>
      </c>
      <c r="H11" s="177">
        <v>-2293</v>
      </c>
      <c r="I11" s="168"/>
    </row>
    <row r="12" spans="1:130">
      <c r="A12" s="165"/>
      <c r="B12" s="167"/>
      <c r="C12" s="167"/>
      <c r="D12" s="167"/>
      <c r="E12" s="167"/>
      <c r="H12" s="317"/>
      <c r="I12" s="167"/>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c r="A13" s="165" t="s">
        <v>277</v>
      </c>
      <c r="B13" s="167">
        <v>-15</v>
      </c>
      <c r="C13" s="167">
        <v>0</v>
      </c>
      <c r="D13" s="167">
        <v>0</v>
      </c>
      <c r="E13" s="167">
        <v>-387</v>
      </c>
      <c r="F13" s="167">
        <v>0</v>
      </c>
      <c r="G13" s="167" t="s">
        <v>290</v>
      </c>
      <c r="H13" s="167">
        <v>-1744</v>
      </c>
      <c r="I13" s="167"/>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row>
    <row r="14" spans="1:130">
      <c r="A14" s="165" t="s">
        <v>278</v>
      </c>
      <c r="B14" s="167">
        <v>0</v>
      </c>
      <c r="C14" s="167">
        <v>-222.017</v>
      </c>
      <c r="D14" s="167">
        <v>443</v>
      </c>
      <c r="E14" s="167">
        <v>0</v>
      </c>
      <c r="F14" s="167">
        <v>5</v>
      </c>
      <c r="G14" s="167">
        <v>132</v>
      </c>
      <c r="H14" s="167" t="s">
        <v>290</v>
      </c>
      <c r="I14" s="167"/>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65" t="s">
        <v>279</v>
      </c>
      <c r="B15" s="167">
        <v>-176</v>
      </c>
      <c r="C15" s="167">
        <v>-147.398</v>
      </c>
      <c r="D15" s="167">
        <v>-215.5</v>
      </c>
      <c r="E15" s="167">
        <v>-186</v>
      </c>
      <c r="F15" s="167">
        <v>-159</v>
      </c>
      <c r="G15" s="167">
        <v>-43</v>
      </c>
      <c r="H15" s="167">
        <v>-49</v>
      </c>
      <c r="I15" s="167"/>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65" t="s">
        <v>121</v>
      </c>
      <c r="B16" s="167">
        <v>-99</v>
      </c>
      <c r="C16" s="167">
        <v>1.7409999999999997</v>
      </c>
      <c r="D16" s="167">
        <v>16</v>
      </c>
      <c r="E16" s="167">
        <v>71</v>
      </c>
      <c r="F16" s="167">
        <v>17</v>
      </c>
      <c r="G16" s="167">
        <v>16</v>
      </c>
      <c r="H16" s="167">
        <v>16</v>
      </c>
      <c r="I16" s="167"/>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s="150" customFormat="1">
      <c r="A17" s="176" t="s">
        <v>463</v>
      </c>
      <c r="B17" s="177">
        <v>-290</v>
      </c>
      <c r="C17" s="177">
        <v>-366.67399999999998</v>
      </c>
      <c r="D17" s="177">
        <v>243</v>
      </c>
      <c r="E17" s="177">
        <v>-502</v>
      </c>
      <c r="F17" s="177">
        <v>-137</v>
      </c>
      <c r="G17" s="177">
        <v>105</v>
      </c>
      <c r="H17" s="177">
        <v>-1777</v>
      </c>
      <c r="I17" s="168"/>
    </row>
    <row r="18" spans="1:130">
      <c r="A18" s="165"/>
      <c r="B18" s="167"/>
      <c r="C18" s="167"/>
      <c r="D18" s="167"/>
      <c r="E18" s="167"/>
      <c r="F18" s="167"/>
      <c r="G18" s="167"/>
      <c r="H18" s="167"/>
      <c r="I18" s="167"/>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5" t="s">
        <v>437</v>
      </c>
      <c r="B19" s="167">
        <v>4780</v>
      </c>
      <c r="C19" s="167">
        <v>-220</v>
      </c>
      <c r="D19" s="167">
        <v>-1260</v>
      </c>
      <c r="E19" s="167">
        <v>600</v>
      </c>
      <c r="F19" s="167">
        <v>3350</v>
      </c>
      <c r="G19" s="167">
        <v>-3192</v>
      </c>
      <c r="H19" s="167">
        <v>4421</v>
      </c>
      <c r="I19" s="167"/>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5" t="s">
        <v>438</v>
      </c>
      <c r="B20" s="167">
        <v>-88</v>
      </c>
      <c r="C20" s="167">
        <v>-102.82900000000002</v>
      </c>
      <c r="D20" s="167">
        <v>-83.1</v>
      </c>
      <c r="E20" s="167">
        <v>-72</v>
      </c>
      <c r="F20" s="167">
        <v>-82</v>
      </c>
      <c r="G20" s="167">
        <v>-60</v>
      </c>
      <c r="H20" s="167">
        <v>-60</v>
      </c>
      <c r="I20" s="167"/>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5" t="s">
        <v>280</v>
      </c>
      <c r="B21" s="167">
        <v>-4474</v>
      </c>
      <c r="C21" s="167">
        <v>0</v>
      </c>
      <c r="D21" s="167">
        <v>0</v>
      </c>
      <c r="E21" s="169">
        <v>0</v>
      </c>
      <c r="F21" s="167">
        <v>0</v>
      </c>
      <c r="G21" s="167">
        <v>0</v>
      </c>
      <c r="H21" s="167" t="s">
        <v>290</v>
      </c>
      <c r="I21" s="167"/>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c r="A22" s="165" t="s">
        <v>344</v>
      </c>
      <c r="B22" s="167">
        <v>620</v>
      </c>
      <c r="C22" s="167">
        <v>0</v>
      </c>
      <c r="D22" s="167">
        <v>4292</v>
      </c>
      <c r="E22" s="167">
        <v>0</v>
      </c>
      <c r="F22" s="167">
        <v>0</v>
      </c>
      <c r="G22" s="167">
        <v>0</v>
      </c>
      <c r="H22" s="167" t="s">
        <v>290</v>
      </c>
      <c r="I22" s="167"/>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row>
    <row r="23" spans="1:130">
      <c r="A23" s="165" t="s">
        <v>525</v>
      </c>
      <c r="B23" s="167">
        <v>0</v>
      </c>
      <c r="C23" s="167">
        <v>0</v>
      </c>
      <c r="D23" s="167">
        <v>0</v>
      </c>
      <c r="E23" s="167">
        <v>0</v>
      </c>
      <c r="F23" s="167">
        <v>0</v>
      </c>
      <c r="G23" s="167">
        <v>4000</v>
      </c>
      <c r="H23" s="167"/>
      <c r="I23" s="167"/>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row>
    <row r="24" spans="1:130">
      <c r="A24" s="165" t="s">
        <v>526</v>
      </c>
      <c r="B24" s="167">
        <v>0</v>
      </c>
      <c r="C24" s="167">
        <v>0</v>
      </c>
      <c r="D24" s="167">
        <v>0</v>
      </c>
      <c r="E24" s="167">
        <v>0</v>
      </c>
      <c r="F24" s="167">
        <v>0</v>
      </c>
      <c r="G24" s="167">
        <v>-396</v>
      </c>
      <c r="H24" s="167">
        <v>-131</v>
      </c>
      <c r="I24" s="167"/>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65" t="s">
        <v>61</v>
      </c>
      <c r="B25" s="167">
        <v>-438</v>
      </c>
      <c r="C25" s="167">
        <v>0</v>
      </c>
      <c r="D25" s="167">
        <v>0</v>
      </c>
      <c r="E25" s="167">
        <v>0</v>
      </c>
      <c r="F25" s="167">
        <v>0</v>
      </c>
      <c r="G25" s="167">
        <v>0</v>
      </c>
      <c r="H25" s="167"/>
      <c r="I25" s="167"/>
    </row>
    <row r="26" spans="1:130" s="150" customFormat="1">
      <c r="A26" s="165" t="s">
        <v>583</v>
      </c>
      <c r="B26" s="167"/>
      <c r="C26" s="167"/>
      <c r="D26" s="167"/>
      <c r="E26" s="167"/>
      <c r="F26" s="167"/>
      <c r="G26" s="167"/>
      <c r="H26" s="167">
        <v>-19</v>
      </c>
      <c r="I26" s="167"/>
    </row>
    <row r="27" spans="1:130">
      <c r="A27" s="165" t="s">
        <v>62</v>
      </c>
      <c r="B27" s="167">
        <v>75</v>
      </c>
      <c r="C27" s="167">
        <v>22.009999999999998</v>
      </c>
      <c r="D27" s="167">
        <v>-39</v>
      </c>
      <c r="E27" s="167">
        <v>7</v>
      </c>
      <c r="F27" s="167">
        <v>21</v>
      </c>
      <c r="G27" s="167">
        <v>0</v>
      </c>
      <c r="H27" s="167">
        <v>-6</v>
      </c>
      <c r="I27" s="167"/>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6" t="s">
        <v>63</v>
      </c>
      <c r="B28" s="177">
        <v>475</v>
      </c>
      <c r="C28" s="177">
        <v>-300.74900000000002</v>
      </c>
      <c r="D28" s="177">
        <v>2910</v>
      </c>
      <c r="E28" s="177">
        <v>535</v>
      </c>
      <c r="F28" s="177">
        <v>3289</v>
      </c>
      <c r="G28" s="177">
        <v>352</v>
      </c>
      <c r="H28" s="177">
        <v>4205</v>
      </c>
      <c r="I28" s="167"/>
    </row>
    <row r="29" spans="1:130">
      <c r="A29" s="165"/>
      <c r="B29" s="167"/>
      <c r="C29" s="167"/>
      <c r="D29" s="167"/>
      <c r="E29" s="167"/>
      <c r="F29" s="167"/>
      <c r="G29" s="167"/>
      <c r="H29" s="167"/>
      <c r="I29" s="167"/>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row>
    <row r="30" spans="1:130" s="150" customFormat="1">
      <c r="A30" s="176" t="s">
        <v>66</v>
      </c>
      <c r="B30" s="177">
        <v>787</v>
      </c>
      <c r="C30" s="177">
        <v>857.98000000000013</v>
      </c>
      <c r="D30" s="177">
        <v>3630</v>
      </c>
      <c r="E30" s="177">
        <v>-2968</v>
      </c>
      <c r="F30" s="177">
        <v>-196</v>
      </c>
      <c r="G30" s="177">
        <v>-1542</v>
      </c>
      <c r="H30" s="177">
        <v>135</v>
      </c>
      <c r="I30" s="168"/>
    </row>
    <row r="31" spans="1:130">
      <c r="A31" s="165"/>
      <c r="B31" s="167"/>
      <c r="C31" s="167"/>
      <c r="D31" s="167"/>
      <c r="E31" s="167"/>
      <c r="F31" s="167"/>
      <c r="G31" s="167"/>
      <c r="H31" s="167"/>
      <c r="I31" s="167"/>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s="150" customFormat="1">
      <c r="A32" s="176" t="s">
        <v>281</v>
      </c>
      <c r="B32" s="177">
        <v>428</v>
      </c>
      <c r="C32" s="177">
        <v>1238</v>
      </c>
      <c r="D32" s="177">
        <v>2040</v>
      </c>
      <c r="E32" s="177">
        <v>5702</v>
      </c>
      <c r="F32" s="177">
        <v>2775.3969999999999</v>
      </c>
      <c r="G32" s="177">
        <v>2569</v>
      </c>
      <c r="H32" s="177">
        <v>1040</v>
      </c>
      <c r="I32" s="168"/>
    </row>
    <row r="33" spans="1:130">
      <c r="A33" s="165" t="s">
        <v>68</v>
      </c>
      <c r="B33" s="167">
        <v>23</v>
      </c>
      <c r="C33" s="167">
        <f>-60+4</f>
        <v>-56</v>
      </c>
      <c r="D33" s="167">
        <v>32</v>
      </c>
      <c r="E33" s="167">
        <v>41</v>
      </c>
      <c r="F33" s="167">
        <v>-10</v>
      </c>
      <c r="G33" s="167">
        <v>13</v>
      </c>
      <c r="H33" s="167">
        <v>-43</v>
      </c>
      <c r="I33" s="167"/>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76" t="s">
        <v>282</v>
      </c>
      <c r="B34" s="177">
        <v>1238</v>
      </c>
      <c r="C34" s="177">
        <v>2040</v>
      </c>
      <c r="D34" s="177">
        <v>5702</v>
      </c>
      <c r="E34" s="177">
        <v>2775</v>
      </c>
      <c r="F34" s="177">
        <v>2569.3969999999999</v>
      </c>
      <c r="G34" s="177">
        <v>1040</v>
      </c>
      <c r="H34" s="177">
        <v>1132</v>
      </c>
      <c r="I34" s="168"/>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ht="26">
      <c r="A35" s="165" t="s">
        <v>518</v>
      </c>
      <c r="B35" s="145">
        <v>0</v>
      </c>
      <c r="C35" s="145">
        <v>0</v>
      </c>
      <c r="D35" s="145">
        <v>0</v>
      </c>
      <c r="E35" s="145">
        <v>0</v>
      </c>
      <c r="F35" s="145">
        <v>-27</v>
      </c>
      <c r="G35" s="142" t="s">
        <v>290</v>
      </c>
      <c r="H35" s="142" t="s">
        <v>290</v>
      </c>
      <c r="I35" s="167"/>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row>
    <row r="36" spans="1:130">
      <c r="A36" s="163" t="s">
        <v>519</v>
      </c>
      <c r="B36" s="177">
        <f t="shared" ref="B36:D36" si="0">B34</f>
        <v>1238</v>
      </c>
      <c r="C36" s="177">
        <f t="shared" si="0"/>
        <v>2040</v>
      </c>
      <c r="D36" s="177">
        <f t="shared" si="0"/>
        <v>5702</v>
      </c>
      <c r="E36" s="177">
        <f>E34</f>
        <v>2775</v>
      </c>
      <c r="F36" s="177">
        <v>2542.3969999999999</v>
      </c>
      <c r="G36" s="177">
        <v>1040</v>
      </c>
      <c r="H36" s="177">
        <v>1132</v>
      </c>
      <c r="I36" s="168"/>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row>
    <row r="37" spans="1:130">
      <c r="A37" s="165"/>
      <c r="B37" s="139"/>
      <c r="C37" s="139"/>
      <c r="D37" s="139"/>
      <c r="E37" s="145"/>
      <c r="G37" s="142"/>
      <c r="I37" s="167"/>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row>
    <row r="38" spans="1:130">
      <c r="A38" s="165"/>
      <c r="B38" s="139"/>
      <c r="C38" s="139"/>
      <c r="D38" s="139"/>
      <c r="E38" s="145"/>
      <c r="G38" s="142"/>
      <c r="I38" s="168"/>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c r="B39" s="139"/>
      <c r="C39" s="139"/>
      <c r="D39" s="139"/>
      <c r="E39" s="145"/>
      <c r="G39" s="142"/>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5"/>
      <c r="B40" s="139"/>
      <c r="C40" s="139"/>
      <c r="D40" s="139"/>
      <c r="E40" s="145"/>
      <c r="G40" s="142"/>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c r="B41" s="139"/>
      <c r="C41" s="139"/>
      <c r="D41" s="139"/>
      <c r="E41" s="145"/>
      <c r="F41" s="145"/>
      <c r="G41" s="142"/>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c r="B42" s="139"/>
      <c r="C42" s="139"/>
      <c r="D42" s="139"/>
      <c r="E42" s="145"/>
      <c r="F42" s="145"/>
      <c r="G42" s="142"/>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c r="B43" s="143"/>
      <c r="C43" s="143"/>
      <c r="D43" s="143"/>
      <c r="E43" s="145"/>
      <c r="F43" s="145"/>
      <c r="G43" s="142"/>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c r="A44" s="160"/>
      <c r="B44" s="143"/>
      <c r="C44" s="143"/>
      <c r="D44" s="143"/>
      <c r="E44" s="145"/>
      <c r="F44" s="145"/>
      <c r="G44" s="142"/>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row>
    <row r="45" spans="1:130">
      <c r="A45" s="160"/>
      <c r="B45" s="139"/>
      <c r="C45" s="139"/>
      <c r="D45" s="139"/>
      <c r="E45" s="145"/>
      <c r="F45" s="145"/>
      <c r="G45" s="142"/>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row>
    <row r="46" spans="1:130">
      <c r="A46" s="160"/>
      <c r="B46" s="139"/>
      <c r="C46" s="139"/>
      <c r="D46" s="139"/>
      <c r="E46" s="145"/>
      <c r="F46" s="145"/>
      <c r="G46" s="142"/>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row>
    <row r="47" spans="1:130">
      <c r="A47" s="160"/>
      <c r="B47" s="139"/>
      <c r="C47" s="139"/>
      <c r="D47" s="139"/>
      <c r="E47" s="145"/>
      <c r="F47" s="145"/>
      <c r="G47" s="142"/>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160"/>
      <c r="B48" s="139"/>
      <c r="C48" s="139"/>
      <c r="D48" s="139"/>
      <c r="E48" s="145"/>
      <c r="F48" s="145"/>
      <c r="G48" s="142"/>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160"/>
      <c r="B49" s="229"/>
      <c r="C49" s="229"/>
      <c r="D49" s="229"/>
      <c r="E49" s="145"/>
      <c r="F49" s="145"/>
      <c r="G49" s="142"/>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145"/>
      <c r="B50" s="145"/>
      <c r="C50" s="145"/>
      <c r="D50" s="145"/>
      <c r="E50" s="145"/>
      <c r="F50" s="145"/>
      <c r="G50" s="142"/>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2"/>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2"/>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2"/>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2"/>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2"/>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2"/>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2"/>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2"/>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2"/>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2"/>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2"/>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2"/>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2"/>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2"/>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2"/>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2"/>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2"/>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2"/>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2"/>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2"/>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2"/>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2"/>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2"/>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2"/>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2"/>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2"/>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2"/>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2"/>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2"/>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2"/>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2"/>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2"/>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2"/>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2"/>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2"/>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2"/>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2"/>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2"/>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2"/>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2"/>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2"/>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2"/>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2"/>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2"/>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2"/>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2"/>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2"/>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2"/>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2"/>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2"/>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2"/>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2"/>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2"/>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2"/>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2"/>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2"/>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2"/>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2"/>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2"/>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2"/>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2"/>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2"/>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2"/>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2"/>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2"/>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2"/>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2"/>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2"/>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2"/>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2"/>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2"/>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2"/>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2"/>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2"/>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2"/>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2"/>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2"/>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2"/>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2"/>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2"/>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2"/>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2"/>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2"/>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2"/>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2"/>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2"/>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2"/>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2"/>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2"/>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2"/>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2"/>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2"/>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2"/>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2"/>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2"/>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2"/>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2"/>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2"/>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2"/>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2"/>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2"/>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2"/>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2"/>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2"/>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2"/>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2"/>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2"/>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2"/>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2"/>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2"/>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2"/>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2"/>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2"/>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2"/>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2"/>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2"/>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2"/>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2"/>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2"/>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2"/>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2"/>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2"/>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2"/>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2"/>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2"/>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2"/>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2"/>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2"/>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2"/>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2"/>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2"/>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2"/>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2"/>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2"/>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2"/>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2"/>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2"/>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2"/>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2"/>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2"/>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2"/>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2"/>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2"/>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2"/>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2"/>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2"/>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2"/>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2"/>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2"/>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2"/>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2"/>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2"/>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2"/>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2"/>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2"/>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2"/>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2"/>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2"/>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2"/>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2"/>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2"/>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2"/>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2"/>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2"/>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2"/>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2"/>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2"/>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2"/>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2"/>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2"/>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2"/>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2"/>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2"/>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2"/>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2"/>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2"/>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2"/>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2"/>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2"/>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2"/>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2"/>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2"/>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2"/>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2"/>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2"/>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2"/>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2"/>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2"/>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2"/>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2"/>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2"/>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2"/>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2"/>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2"/>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2"/>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2"/>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2"/>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2"/>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2"/>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2"/>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2"/>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2"/>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2"/>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2"/>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2"/>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2"/>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2"/>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2"/>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2"/>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2"/>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2"/>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2"/>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2"/>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2"/>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2"/>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2"/>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2"/>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2"/>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2"/>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2"/>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2"/>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2"/>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2"/>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2"/>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2"/>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2"/>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2"/>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2"/>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2"/>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2"/>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2"/>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2"/>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2"/>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2"/>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2"/>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2"/>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2"/>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2"/>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2"/>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2"/>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2"/>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2"/>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2"/>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2"/>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2"/>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2"/>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2"/>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2"/>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2"/>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2"/>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2"/>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2"/>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2"/>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2"/>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2"/>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2"/>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2"/>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2"/>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2"/>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2"/>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2"/>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2"/>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2"/>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2"/>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2"/>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2"/>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2"/>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2"/>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2"/>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2"/>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2"/>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2"/>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2"/>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2"/>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2"/>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2"/>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2"/>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2"/>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2"/>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2"/>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2"/>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2"/>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2"/>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2"/>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2"/>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2"/>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2"/>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2"/>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2"/>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2"/>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2"/>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2"/>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2"/>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2"/>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2"/>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2"/>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2"/>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2"/>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2"/>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2"/>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2"/>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2"/>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2"/>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2"/>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2"/>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2"/>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2"/>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2"/>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2"/>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2"/>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2"/>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2"/>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2"/>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2"/>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2"/>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2"/>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2"/>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2"/>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2"/>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2"/>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2"/>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2"/>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2"/>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2"/>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2"/>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2"/>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2"/>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2"/>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2"/>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2"/>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2"/>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2"/>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2"/>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2"/>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2"/>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2"/>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2"/>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2"/>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2"/>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2"/>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2"/>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2"/>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2"/>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2"/>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2"/>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2"/>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2"/>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2"/>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2"/>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2"/>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2"/>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2"/>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2"/>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2"/>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2"/>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2"/>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2"/>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2"/>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2"/>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2"/>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2"/>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2"/>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2"/>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2"/>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2"/>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2"/>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2"/>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2"/>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2"/>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2"/>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2"/>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2"/>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2"/>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2"/>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2"/>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2"/>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2"/>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2"/>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2"/>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2"/>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2"/>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2"/>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2"/>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2"/>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2"/>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2"/>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2"/>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2"/>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2"/>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2"/>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2"/>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2"/>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2"/>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2"/>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2"/>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2"/>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2"/>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2"/>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2"/>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2"/>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2"/>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2"/>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2"/>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2"/>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2"/>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2"/>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2"/>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2"/>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2"/>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2"/>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2"/>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2"/>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2"/>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2"/>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2"/>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2"/>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2"/>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2"/>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2"/>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2"/>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2"/>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2"/>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2"/>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2"/>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2"/>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2"/>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2"/>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2"/>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2"/>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2"/>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2"/>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2"/>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2"/>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2"/>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2"/>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2"/>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2"/>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2"/>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2"/>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2"/>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2"/>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2"/>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2"/>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2"/>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2"/>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2"/>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2"/>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2"/>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2"/>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2"/>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2"/>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2"/>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2"/>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2"/>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2"/>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2"/>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2"/>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2"/>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2"/>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2"/>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2"/>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2"/>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2"/>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2"/>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2"/>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2"/>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2"/>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2"/>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2"/>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2"/>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2"/>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2"/>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2"/>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2"/>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2"/>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2"/>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2"/>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2"/>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2"/>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2"/>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2"/>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2"/>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2"/>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2"/>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2"/>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2"/>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2"/>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2"/>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2"/>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2"/>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2"/>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2"/>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2"/>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2"/>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2"/>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2"/>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2"/>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2"/>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2"/>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2"/>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2"/>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2"/>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2"/>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2"/>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2"/>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2"/>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2"/>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2"/>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2"/>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2"/>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2"/>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2"/>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2"/>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2"/>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2"/>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2"/>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2"/>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2"/>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2"/>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2"/>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2"/>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2"/>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2"/>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2"/>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2"/>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2"/>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2"/>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2"/>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2"/>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2"/>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2"/>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2"/>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2"/>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2"/>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2"/>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2"/>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2"/>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2"/>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2"/>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2"/>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2"/>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2"/>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2"/>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2"/>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2"/>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2"/>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2"/>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2"/>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2"/>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2"/>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2"/>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2"/>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2"/>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2"/>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2"/>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2"/>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2"/>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2"/>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2"/>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2"/>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2"/>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2"/>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2"/>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2"/>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2"/>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2"/>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2"/>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2"/>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2"/>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2"/>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2"/>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2"/>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2"/>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2"/>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2"/>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2"/>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2"/>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2"/>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2"/>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2"/>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2"/>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2"/>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2"/>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2"/>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2"/>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2"/>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2"/>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2"/>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2"/>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2"/>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2"/>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2"/>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2"/>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2"/>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2"/>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2"/>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2"/>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2"/>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2"/>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2"/>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2"/>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2"/>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2"/>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2"/>
    </row>
    <row r="655" spans="1:130">
      <c r="A655" s="145"/>
      <c r="B655" s="145"/>
      <c r="C655" s="145"/>
      <c r="D655" s="145"/>
      <c r="E655" s="145"/>
      <c r="F655" s="145"/>
      <c r="G655" s="142"/>
    </row>
  </sheetData>
  <pageMargins left="0.7" right="0.7" top="0.75" bottom="0.75" header="0.3" footer="0.3"/>
  <pageSetup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86" t="s">
        <v>240</v>
      </c>
      <c r="B15" s="386"/>
      <c r="C15" s="386"/>
      <c r="D15" s="386"/>
      <c r="E15" s="386"/>
    </row>
    <row r="16" spans="1:5" ht="15">
      <c r="A16" s="387" t="s">
        <v>242</v>
      </c>
      <c r="B16" s="387"/>
      <c r="C16" s="387"/>
      <c r="D16" s="387"/>
      <c r="E16" s="387"/>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418</v>
      </c>
      <c r="B1" s="197"/>
      <c r="C1" s="197"/>
      <c r="D1" s="197"/>
      <c r="E1" s="241"/>
      <c r="F1" s="197"/>
      <c r="G1" s="197"/>
      <c r="H1" s="197"/>
    </row>
    <row r="2" spans="1:134" s="207" customFormat="1" ht="6" customHeight="1">
      <c r="E2" s="242"/>
    </row>
    <row r="3" spans="1:134" s="207" customFormat="1" ht="22.5" customHeight="1" thickBot="1">
      <c r="A3" s="199" t="s">
        <v>229</v>
      </c>
      <c r="B3" s="223" t="s">
        <v>419</v>
      </c>
      <c r="C3" s="223" t="s">
        <v>396</v>
      </c>
      <c r="D3" s="246" t="s">
        <v>419</v>
      </c>
      <c r="E3" s="236"/>
      <c r="F3" s="223" t="s">
        <v>420</v>
      </c>
      <c r="G3" s="223" t="s">
        <v>396</v>
      </c>
      <c r="H3" s="249" t="s">
        <v>420</v>
      </c>
    </row>
    <row r="4" spans="1:134" s="150" customFormat="1" ht="13.5" thickTop="1">
      <c r="A4" s="172" t="s">
        <v>3</v>
      </c>
      <c r="B4" s="155"/>
      <c r="C4" s="155"/>
      <c r="D4" s="247"/>
      <c r="E4" s="248"/>
      <c r="F4" s="155"/>
      <c r="G4" s="155"/>
      <c r="H4" s="243"/>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397</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4">
        <v>4313.1000000000004</v>
      </c>
      <c r="E7" s="245"/>
      <c r="F7" s="173">
        <v>2421.6000000000004</v>
      </c>
      <c r="G7" s="173">
        <v>-185.17000000000002</v>
      </c>
      <c r="H7" s="244">
        <v>2236.4300000000003</v>
      </c>
    </row>
    <row r="8" spans="1:134">
      <c r="A8" s="160" t="s">
        <v>398</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406</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407</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98" t="s">
        <v>409</v>
      </c>
      <c r="B12" s="398"/>
      <c r="C12" s="398"/>
      <c r="D12" s="398"/>
      <c r="E12" s="398"/>
      <c r="F12" s="398"/>
      <c r="G12" s="398"/>
      <c r="H12" s="398"/>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98"/>
      <c r="B13" s="398"/>
      <c r="C13" s="398"/>
      <c r="D13" s="398"/>
      <c r="E13" s="398"/>
      <c r="F13" s="398"/>
      <c r="G13" s="398"/>
      <c r="H13" s="398"/>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416</v>
      </c>
      <c r="B1" s="197"/>
      <c r="C1" s="197"/>
      <c r="D1" s="197"/>
      <c r="E1" s="197"/>
    </row>
    <row r="2" spans="1:134" s="207" customFormat="1" ht="15" thickBot="1">
      <c r="A2" s="199" t="s">
        <v>446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318</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313</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317</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317</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445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417</v>
      </c>
    </row>
    <row r="46" spans="1:134" s="125" customFormat="1">
      <c r="A46" s="129" t="s">
        <v>415</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P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487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23"/>
    </row>
    <row r="4" spans="1:22" s="150" customFormat="1" ht="13.5" thickTop="1">
      <c r="A4" s="149" t="s">
        <v>377</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456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378</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379</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380</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390</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378</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379</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380</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381</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350</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382</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371</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383</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384</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491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AK6" sqref="AK6"/>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349</v>
      </c>
    </row>
    <row r="2" spans="1:26" s="207" customFormat="1" ht="13.5" thickBot="1">
      <c r="A2" s="199" t="s">
        <v>319</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10" t="s">
        <v>477</v>
      </c>
      <c r="W3" s="210" t="s">
        <v>493</v>
      </c>
      <c r="X3" s="210" t="str">
        <f>'1 FO Q'!T3</f>
        <v>Q3 2023</v>
      </c>
      <c r="Y3" s="210" t="str">
        <f>'1 FO Q'!U3</f>
        <v>Q4 2023</v>
      </c>
      <c r="Z3" s="210" t="s">
        <v>520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467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5">
        <v>1288</v>
      </c>
      <c r="S6" s="255">
        <v>1437</v>
      </c>
      <c r="T6" s="136">
        <v>1599</v>
      </c>
      <c r="U6" s="136">
        <v>5535</v>
      </c>
      <c r="V6" s="136">
        <v>1682</v>
      </c>
      <c r="W6" s="136">
        <v>1651</v>
      </c>
      <c r="X6" s="136">
        <v>1607</v>
      </c>
      <c r="Y6" s="136">
        <v>1595</v>
      </c>
      <c r="Z6" s="136">
        <v>6535</v>
      </c>
    </row>
    <row r="7" spans="1:26" s="145" customFormat="1">
      <c r="A7" s="135" t="s">
        <v>470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5">
        <v>1149</v>
      </c>
      <c r="S7" s="255">
        <v>1257</v>
      </c>
      <c r="T7" s="136">
        <v>1362</v>
      </c>
      <c r="U7" s="136">
        <v>4914</v>
      </c>
      <c r="V7" s="136">
        <v>1313</v>
      </c>
      <c r="W7" s="136">
        <v>1313</v>
      </c>
      <c r="X7" s="136">
        <v>1389</v>
      </c>
      <c r="Y7" s="136">
        <v>1499</v>
      </c>
      <c r="Z7" s="136">
        <v>5513</v>
      </c>
    </row>
    <row r="8" spans="1:26" s="145" customFormat="1">
      <c r="A8" s="135" t="s">
        <v>468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5">
        <v>1006</v>
      </c>
      <c r="S8" s="255">
        <v>845</v>
      </c>
      <c r="T8" s="136">
        <v>1081</v>
      </c>
      <c r="U8" s="136">
        <v>3808</v>
      </c>
      <c r="V8" s="136">
        <v>871</v>
      </c>
      <c r="W8" s="136">
        <v>856</v>
      </c>
      <c r="X8" s="136">
        <v>780</v>
      </c>
      <c r="Y8" s="136">
        <v>1042</v>
      </c>
      <c r="Z8" s="136">
        <v>3549</v>
      </c>
    </row>
    <row r="9" spans="1:26" s="150" customFormat="1">
      <c r="A9" s="149" t="s">
        <v>497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7">
        <v>3442</v>
      </c>
      <c r="S9" s="267">
        <v>3539</v>
      </c>
      <c r="T9" s="211">
        <v>4042</v>
      </c>
      <c r="U9" s="211">
        <v>14257</v>
      </c>
      <c r="V9" s="211">
        <v>3866</v>
      </c>
      <c r="W9" s="211">
        <v>3820</v>
      </c>
      <c r="X9" s="211">
        <v>3776</v>
      </c>
      <c r="Y9" s="211">
        <v>4136</v>
      </c>
      <c r="Z9" s="211">
        <v>15597</v>
      </c>
    </row>
    <row r="10" spans="1:26" s="150" customFormat="1">
      <c r="A10" s="135" t="s">
        <v>498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5">
        <v>282</v>
      </c>
      <c r="S10" s="255">
        <v>433</v>
      </c>
      <c r="T10" s="136">
        <v>628</v>
      </c>
      <c r="U10" s="136">
        <v>1434</v>
      </c>
      <c r="V10" s="136">
        <v>671</v>
      </c>
      <c r="W10" s="136">
        <v>771</v>
      </c>
      <c r="X10" s="136">
        <v>760</v>
      </c>
      <c r="Y10" s="136">
        <v>767</v>
      </c>
      <c r="Z10" s="136">
        <v>2970</v>
      </c>
    </row>
    <row r="11" spans="1:26" s="150" customFormat="1">
      <c r="A11" s="149" t="s">
        <v>439</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7">
        <v>3725</v>
      </c>
      <c r="S11" s="267">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5"/>
      <c r="S12" s="255"/>
      <c r="T12" s="136"/>
      <c r="U12" s="136"/>
      <c r="V12" s="136"/>
      <c r="W12" s="136"/>
      <c r="X12" s="136"/>
      <c r="Y12" s="136"/>
      <c r="Z12" s="136"/>
    </row>
    <row r="13" spans="1:26" s="145" customFormat="1">
      <c r="A13" s="135" t="s">
        <v>501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5">
        <v>371</v>
      </c>
      <c r="S13" s="255">
        <v>248</v>
      </c>
      <c r="T13" s="136">
        <v>136</v>
      </c>
      <c r="U13" s="136">
        <v>1011</v>
      </c>
      <c r="V13" s="136">
        <v>163</v>
      </c>
      <c r="W13" s="136">
        <v>208</v>
      </c>
      <c r="X13" s="136">
        <v>19</v>
      </c>
      <c r="Y13" s="136">
        <v>165</v>
      </c>
      <c r="Z13" s="136">
        <v>556</v>
      </c>
    </row>
    <row r="14" spans="1:26" s="145" customFormat="1">
      <c r="A14" s="135" t="s">
        <v>502</v>
      </c>
      <c r="B14" s="136"/>
      <c r="C14" s="136"/>
      <c r="D14" s="136"/>
      <c r="E14" s="136"/>
      <c r="F14" s="136"/>
      <c r="G14" s="136"/>
      <c r="H14" s="136"/>
      <c r="I14" s="136"/>
      <c r="J14" s="136"/>
      <c r="K14" s="136"/>
      <c r="L14" s="136">
        <v>-36</v>
      </c>
      <c r="M14" s="136">
        <v>-50</v>
      </c>
      <c r="N14" s="136">
        <v>-200</v>
      </c>
      <c r="O14" s="136">
        <v>-219</v>
      </c>
      <c r="P14" s="136">
        <v>-505</v>
      </c>
      <c r="Q14" s="136">
        <v>-305</v>
      </c>
      <c r="R14" s="255">
        <v>-239</v>
      </c>
      <c r="S14" s="255">
        <v>-419</v>
      </c>
      <c r="T14" s="136">
        <v>-420</v>
      </c>
      <c r="U14" s="136">
        <v>-1383</v>
      </c>
      <c r="V14" s="136">
        <v>-454</v>
      </c>
      <c r="W14" s="136">
        <v>-481</v>
      </c>
      <c r="X14" s="136">
        <v>-340</v>
      </c>
      <c r="Y14" s="136">
        <v>-395</v>
      </c>
      <c r="Z14" s="136">
        <v>-1671</v>
      </c>
    </row>
    <row r="15" spans="1:26" s="262" customFormat="1">
      <c r="A15" s="260" t="s">
        <v>504</v>
      </c>
      <c r="B15" s="261">
        <v>284</v>
      </c>
      <c r="C15" s="261">
        <v>432.09999999999997</v>
      </c>
      <c r="D15" s="261">
        <v>265</v>
      </c>
      <c r="E15" s="261">
        <v>460</v>
      </c>
      <c r="F15" s="261">
        <v>1440.6</v>
      </c>
      <c r="G15" s="261">
        <v>219</v>
      </c>
      <c r="H15" s="261">
        <v>156</v>
      </c>
      <c r="I15" s="261">
        <v>176</v>
      </c>
      <c r="J15" s="261">
        <v>426</v>
      </c>
      <c r="K15" s="261">
        <v>978</v>
      </c>
      <c r="L15" s="261">
        <v>163</v>
      </c>
      <c r="M15" s="261">
        <v>244</v>
      </c>
      <c r="N15" s="261">
        <v>80</v>
      </c>
      <c r="O15" s="261">
        <v>121</v>
      </c>
      <c r="P15" s="261">
        <v>607</v>
      </c>
      <c r="Q15" s="261">
        <v>-49</v>
      </c>
      <c r="R15" s="268">
        <v>132</v>
      </c>
      <c r="S15" s="268">
        <v>-171</v>
      </c>
      <c r="T15" s="261">
        <v>-284</v>
      </c>
      <c r="U15" s="261">
        <v>-372</v>
      </c>
      <c r="V15" s="261">
        <v>-291</v>
      </c>
      <c r="W15" s="261">
        <v>-273</v>
      </c>
      <c r="X15" s="261">
        <v>-321</v>
      </c>
      <c r="Y15" s="261">
        <v>-230</v>
      </c>
      <c r="Z15" s="261">
        <v>-1115</v>
      </c>
    </row>
    <row r="16" spans="1:26" s="145" customFormat="1">
      <c r="A16" s="135" t="s">
        <v>505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5">
        <v>73</v>
      </c>
      <c r="S16" s="255">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5">
        <v>205</v>
      </c>
      <c r="S17" s="255">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5">
        <v>0</v>
      </c>
      <c r="S18" s="255">
        <v>0</v>
      </c>
      <c r="T18" s="136">
        <v>-86</v>
      </c>
      <c r="U18" s="136">
        <v>510</v>
      </c>
      <c r="V18" s="136">
        <v>-44</v>
      </c>
      <c r="W18" s="136">
        <v>-6279</v>
      </c>
      <c r="X18" s="136">
        <v>-253</v>
      </c>
      <c r="Y18" s="136">
        <v>-2648</v>
      </c>
      <c r="Z18" s="136">
        <v>-9224</v>
      </c>
    </row>
    <row r="19" spans="1:26" s="262" customFormat="1">
      <c r="A19" s="260" t="s">
        <v>6</v>
      </c>
      <c r="B19" s="261">
        <v>228.10000000000002</v>
      </c>
      <c r="C19" s="261">
        <v>433.79999999999995</v>
      </c>
      <c r="D19" s="261">
        <v>265.10000000000002</v>
      </c>
      <c r="E19" s="261">
        <v>-237.10000000000002</v>
      </c>
      <c r="F19" s="261">
        <v>689.9</v>
      </c>
      <c r="G19" s="261">
        <v>219.2</v>
      </c>
      <c r="H19" s="261">
        <v>2594</v>
      </c>
      <c r="I19" s="261">
        <v>256</v>
      </c>
      <c r="J19" s="261">
        <v>117</v>
      </c>
      <c r="K19" s="261">
        <v>3186.2</v>
      </c>
      <c r="L19" s="261">
        <v>210</v>
      </c>
      <c r="M19" s="261">
        <v>179</v>
      </c>
      <c r="N19" s="261">
        <v>114</v>
      </c>
      <c r="O19" s="261">
        <v>69</v>
      </c>
      <c r="P19" s="261">
        <v>573</v>
      </c>
      <c r="Q19" s="261">
        <v>602</v>
      </c>
      <c r="R19" s="268">
        <v>205</v>
      </c>
      <c r="S19" s="268">
        <v>-100</v>
      </c>
      <c r="T19" s="261">
        <v>-294</v>
      </c>
      <c r="U19" s="261">
        <v>413</v>
      </c>
      <c r="V19" s="261">
        <v>-325</v>
      </c>
      <c r="W19" s="261">
        <v>-6551</v>
      </c>
      <c r="X19" s="261">
        <v>-538</v>
      </c>
      <c r="Y19" s="261">
        <v>-2863</v>
      </c>
      <c r="Z19" s="261">
        <v>-10276</v>
      </c>
    </row>
    <row r="20" spans="1:26" s="145" customFormat="1">
      <c r="A20" s="135" t="s">
        <v>469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5">
        <v>175</v>
      </c>
      <c r="S20" s="255">
        <v>-86</v>
      </c>
      <c r="T20" s="136">
        <v>-250</v>
      </c>
      <c r="U20" s="136">
        <v>323</v>
      </c>
      <c r="V20" s="136">
        <v>-288</v>
      </c>
      <c r="W20" s="136">
        <v>-5886</v>
      </c>
      <c r="X20" s="136">
        <v>-693</v>
      </c>
      <c r="Y20" s="136">
        <v>-2881</v>
      </c>
      <c r="Z20" s="136">
        <v>-9747</v>
      </c>
    </row>
    <row r="21" spans="1:26" s="145" customFormat="1">
      <c r="A21" s="135" t="s">
        <v>358</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69">
        <v>2.25</v>
      </c>
      <c r="S21" s="269">
        <v>-1.1000000000000001</v>
      </c>
      <c r="T21" s="190">
        <v>3.19</v>
      </c>
      <c r="U21" s="190">
        <v>4.13</v>
      </c>
      <c r="V21" s="190">
        <v>-3.68</v>
      </c>
      <c r="W21" s="190">
        <v>-75.24305038268497</v>
      </c>
      <c r="X21" s="190">
        <v>-8.85</v>
      </c>
      <c r="Y21" s="190">
        <v>-36.83</v>
      </c>
      <c r="Z21" s="190">
        <v>-124.61</v>
      </c>
    </row>
    <row r="22" spans="1:26" s="145" customFormat="1" hidden="1">
      <c r="A22" s="135" t="s">
        <v>371</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5">
        <v>212</v>
      </c>
      <c r="S22" s="255">
        <v>-49</v>
      </c>
      <c r="T22" s="136">
        <v>-132</v>
      </c>
      <c r="U22" s="136">
        <v>70</v>
      </c>
      <c r="V22" s="136"/>
      <c r="W22" s="136"/>
      <c r="X22" s="136">
        <v>5.0317796610169488E-3</v>
      </c>
      <c r="Y22" s="136"/>
      <c r="Z22" s="136"/>
    </row>
    <row r="23" spans="1:26" s="145" customFormat="1" hidden="1">
      <c r="A23" s="135" t="s">
        <v>385</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69">
        <v>2.71</v>
      </c>
      <c r="S23" s="269">
        <v>-0.63</v>
      </c>
      <c r="T23" s="190">
        <v>-1.69</v>
      </c>
      <c r="U23" s="190">
        <v>0.9</v>
      </c>
      <c r="V23" s="190"/>
      <c r="W23" s="190"/>
      <c r="X23" s="190" t="s">
        <v>466</v>
      </c>
      <c r="Y23" s="190"/>
      <c r="Z23" s="190"/>
    </row>
    <row r="24" spans="1:26" s="145" customFormat="1" ht="6" customHeight="1">
      <c r="A24" s="165"/>
      <c r="B24" s="136"/>
      <c r="C24" s="190"/>
      <c r="D24" s="136"/>
      <c r="E24" s="190"/>
      <c r="F24" s="136"/>
      <c r="G24" s="136"/>
      <c r="H24" s="136"/>
      <c r="I24" s="136"/>
      <c r="J24" s="136"/>
      <c r="K24" s="255"/>
      <c r="L24" s="136"/>
      <c r="M24" s="136"/>
      <c r="N24" s="136"/>
      <c r="O24" s="136"/>
      <c r="P24" s="136"/>
      <c r="Q24" s="136"/>
      <c r="R24" s="255"/>
      <c r="S24" s="255"/>
      <c r="T24" s="136"/>
      <c r="U24" s="136"/>
      <c r="V24" s="136"/>
      <c r="W24" s="136"/>
      <c r="X24" s="136"/>
      <c r="Y24" s="136"/>
      <c r="Z24" s="136"/>
    </row>
    <row r="25" spans="1:26" s="145" customFormat="1" ht="13.5">
      <c r="A25" s="135" t="s">
        <v>499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6">
        <v>-0.15493255231068181</v>
      </c>
      <c r="L25" s="137">
        <v>-0.115</v>
      </c>
      <c r="M25" s="137">
        <v>0.17073170731707318</v>
      </c>
      <c r="N25" s="137">
        <v>0.08</v>
      </c>
      <c r="O25" s="137">
        <v>0.11700000000000001</v>
      </c>
      <c r="P25" s="137">
        <v>5.5E-2</v>
      </c>
      <c r="Q25" s="137">
        <v>0.115</v>
      </c>
      <c r="R25" s="256">
        <v>0.21299999999999999</v>
      </c>
      <c r="S25" s="256">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489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6">
        <v>1E-3</v>
      </c>
      <c r="L26" s="137">
        <v>0.1586667626822198</v>
      </c>
      <c r="M26" s="137">
        <v>0.31230188090436695</v>
      </c>
      <c r="N26" s="137">
        <v>9.73283269057994E-2</v>
      </c>
      <c r="O26" s="137">
        <v>0.10892776938181847</v>
      </c>
      <c r="P26" s="137">
        <v>0.16200269255861821</v>
      </c>
      <c r="Q26" s="137">
        <v>6.8648816578795513E-2</v>
      </c>
      <c r="R26" s="256">
        <v>9.6001096207461778E-2</v>
      </c>
      <c r="S26" s="256">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490</v>
      </c>
      <c r="B27" s="137"/>
      <c r="C27" s="137"/>
      <c r="D27" s="137"/>
      <c r="E27" s="137"/>
      <c r="F27" s="137"/>
      <c r="G27" s="137"/>
      <c r="H27" s="137"/>
      <c r="I27" s="137"/>
      <c r="J27" s="137"/>
      <c r="K27" s="256"/>
      <c r="L27" s="137"/>
      <c r="M27" s="137"/>
      <c r="N27" s="137"/>
      <c r="O27" s="137"/>
      <c r="P27" s="137"/>
      <c r="Q27" s="137" t="s">
        <v>466</v>
      </c>
      <c r="R27" s="256" t="s">
        <v>466</v>
      </c>
      <c r="S27" s="256" t="s">
        <v>466</v>
      </c>
      <c r="T27" s="137" t="s">
        <v>466</v>
      </c>
      <c r="U27" s="137" t="s">
        <v>466</v>
      </c>
      <c r="V27" s="137" t="s">
        <v>466</v>
      </c>
      <c r="W27" s="137">
        <v>1.1519999999999999</v>
      </c>
      <c r="X27" s="137">
        <v>0.40200000000000002</v>
      </c>
      <c r="Y27" s="137">
        <v>0.12420382165605096</v>
      </c>
      <c r="Z27" s="137">
        <v>0.72315202231520226</v>
      </c>
    </row>
    <row r="28" spans="1:26" s="145" customFormat="1" ht="14.5">
      <c r="A28" s="130" t="s">
        <v>500</v>
      </c>
      <c r="B28" s="258">
        <v>5.6000000000000001E-2</v>
      </c>
      <c r="C28" s="258">
        <v>5.5E-2</v>
      </c>
      <c r="D28" s="258">
        <v>9.5000000000000001E-2</v>
      </c>
      <c r="E28" s="258">
        <v>4.2000000000000003E-2</v>
      </c>
      <c r="F28" s="258">
        <v>6.0999999999999999E-2</v>
      </c>
      <c r="G28" s="258">
        <v>-1.7999999999999999E-2</v>
      </c>
      <c r="H28" s="258">
        <v>-0.126</v>
      </c>
      <c r="I28" s="258">
        <v>0.104</v>
      </c>
      <c r="J28" s="258">
        <v>6.0999999999999999E-2</v>
      </c>
      <c r="K28" s="259">
        <v>1E-3</v>
      </c>
      <c r="L28" s="258">
        <v>0.159</v>
      </c>
      <c r="M28" s="258">
        <v>0.313</v>
      </c>
      <c r="N28" s="258">
        <v>9.9000000000000005E-2</v>
      </c>
      <c r="O28" s="258">
        <v>0.124</v>
      </c>
      <c r="P28" s="258">
        <v>0.16700000000000001</v>
      </c>
      <c r="Q28" s="258">
        <v>9.9000000000000005E-2</v>
      </c>
      <c r="R28" s="259">
        <v>0.184</v>
      </c>
      <c r="S28" s="259">
        <v>0.254</v>
      </c>
      <c r="T28" s="258">
        <v>0.23899999999999999</v>
      </c>
      <c r="U28" s="258">
        <v>0.19700000000000001</v>
      </c>
      <c r="V28" s="258">
        <v>0.30299999999999999</v>
      </c>
      <c r="W28" s="258">
        <v>0.161</v>
      </c>
      <c r="X28" s="258">
        <v>7.3999999999999996E-2</v>
      </c>
      <c r="Y28" s="258">
        <v>3.4261241970021415E-2</v>
      </c>
      <c r="Z28" s="258">
        <v>0.13154037346249442</v>
      </c>
    </row>
    <row r="29" spans="1:26" s="145" customFormat="1">
      <c r="A29" s="130"/>
      <c r="B29" s="258"/>
      <c r="C29" s="258"/>
      <c r="D29" s="258"/>
      <c r="E29" s="258"/>
      <c r="F29" s="258"/>
      <c r="G29" s="258"/>
      <c r="H29" s="258"/>
      <c r="I29" s="258"/>
      <c r="J29" s="258"/>
      <c r="K29" s="259"/>
      <c r="L29" s="258"/>
      <c r="M29" s="258"/>
      <c r="N29" s="258"/>
      <c r="O29" s="258"/>
      <c r="P29" s="258"/>
      <c r="Q29" s="258"/>
      <c r="R29" s="259"/>
      <c r="S29" s="259"/>
      <c r="T29" s="258"/>
      <c r="U29" s="258"/>
      <c r="V29" s="258"/>
      <c r="W29" s="258"/>
      <c r="X29" s="258"/>
    </row>
    <row r="30" spans="1:26" s="145" customFormat="1">
      <c r="A30" s="135" t="s">
        <v>503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6">
        <v>0.10778617083091226</v>
      </c>
      <c r="S30" s="256">
        <v>7.0076292738061596E-2</v>
      </c>
      <c r="T30" s="137">
        <v>3.3646709549727857E-2</v>
      </c>
      <c r="U30" s="137">
        <v>7.0912534193729393E-2</v>
      </c>
      <c r="V30" s="137">
        <v>4.2000000000000003E-2</v>
      </c>
      <c r="W30" s="137">
        <v>5.445026178010471E-2</v>
      </c>
      <c r="X30" s="137">
        <v>5.0000000000000001E-3</v>
      </c>
      <c r="Y30" s="272">
        <v>3.9893617021276598E-2</v>
      </c>
      <c r="Z30" s="137">
        <v>3.564788100275694E-2</v>
      </c>
    </row>
    <row r="31" spans="1:26" s="145" customFormat="1">
      <c r="A31" s="135" t="s">
        <v>506</v>
      </c>
      <c r="B31" s="137"/>
      <c r="C31" s="137"/>
      <c r="D31" s="137"/>
      <c r="E31" s="137"/>
      <c r="F31" s="137"/>
      <c r="G31" s="137"/>
      <c r="H31" s="137"/>
      <c r="I31" s="137"/>
      <c r="J31" s="137"/>
      <c r="K31" s="137"/>
      <c r="L31" s="137" t="s">
        <v>466</v>
      </c>
      <c r="M31" s="137" t="s">
        <v>466</v>
      </c>
      <c r="N31" s="137" t="s">
        <v>466</v>
      </c>
      <c r="O31" s="137" t="s">
        <v>466</v>
      </c>
      <c r="P31" s="137" t="s">
        <v>466</v>
      </c>
      <c r="Q31" s="137" t="s">
        <v>466</v>
      </c>
      <c r="R31" s="256" t="s">
        <v>466</v>
      </c>
      <c r="S31" s="256" t="s">
        <v>466</v>
      </c>
      <c r="T31" s="137" t="s">
        <v>466</v>
      </c>
      <c r="U31" s="137" t="s">
        <v>466</v>
      </c>
      <c r="V31" s="137" t="s">
        <v>466</v>
      </c>
      <c r="W31" s="137" t="s">
        <v>466</v>
      </c>
      <c r="X31" s="137" t="s">
        <v>466</v>
      </c>
      <c r="Y31" s="142" t="s">
        <v>466</v>
      </c>
      <c r="Z31" s="142" t="s">
        <v>466</v>
      </c>
    </row>
    <row r="32" spans="1:26" s="145" customFormat="1">
      <c r="A32" s="130" t="s">
        <v>507</v>
      </c>
      <c r="B32" s="258">
        <v>8.2798833819241982E-2</v>
      </c>
      <c r="C32" s="258">
        <v>0.12118577518510207</v>
      </c>
      <c r="D32" s="258">
        <v>7.7691716431147653E-2</v>
      </c>
      <c r="E32" s="258">
        <v>0.12</v>
      </c>
      <c r="F32" s="258">
        <v>0.10142499084739079</v>
      </c>
      <c r="G32" s="258">
        <v>6.498130674737404E-2</v>
      </c>
      <c r="H32" s="258">
        <v>0.06</v>
      </c>
      <c r="I32" s="258">
        <v>6.2E-2</v>
      </c>
      <c r="J32" s="258">
        <v>0.13387806411062225</v>
      </c>
      <c r="K32" s="259">
        <v>8.1479630092476885E-2</v>
      </c>
      <c r="L32" s="258">
        <v>5.5E-2</v>
      </c>
      <c r="M32" s="258">
        <v>7.9427083333333329E-2</v>
      </c>
      <c r="N32" s="258">
        <v>2.5999999999999999E-2</v>
      </c>
      <c r="O32" s="258">
        <v>3.4000000000000002E-2</v>
      </c>
      <c r="P32" s="258">
        <v>4.8000000000000001E-2</v>
      </c>
      <c r="Q32" s="258">
        <v>-1.4999999999999999E-2</v>
      </c>
      <c r="R32" s="259">
        <v>3.5000000000000003E-2</v>
      </c>
      <c r="S32" s="259">
        <v>-4.2999999999999997E-2</v>
      </c>
      <c r="T32" s="258">
        <v>-6.0999999999999999E-2</v>
      </c>
      <c r="U32" s="258">
        <v>-2.4E-2</v>
      </c>
      <c r="V32" s="258">
        <v>-6.4000000000000001E-2</v>
      </c>
      <c r="W32" s="258">
        <v>-5.9464169026355915E-2</v>
      </c>
      <c r="X32" s="258">
        <v>-7.0999999999999994E-2</v>
      </c>
      <c r="Y32" s="258">
        <v>-4.6910055068325518E-2</v>
      </c>
      <c r="Z32" s="258">
        <v>-6.0052781817202562E-2</v>
      </c>
    </row>
    <row r="33" spans="1:26" s="145" customFormat="1">
      <c r="A33" s="130" t="s">
        <v>508</v>
      </c>
      <c r="B33" s="258">
        <v>6.6501457725947524E-2</v>
      </c>
      <c r="C33" s="258">
        <v>0.12166255328696431</v>
      </c>
      <c r="D33" s="258">
        <v>7.8371666765210193E-2</v>
      </c>
      <c r="E33" s="258">
        <v>-6.1980446489256033E-2</v>
      </c>
      <c r="F33" s="258">
        <v>4.8572192965163762E-2</v>
      </c>
      <c r="G33" s="258">
        <v>6.5040650406504072E-2</v>
      </c>
      <c r="H33" s="258">
        <v>0.98899999999999999</v>
      </c>
      <c r="I33" s="258">
        <v>9.0999999999999998E-2</v>
      </c>
      <c r="J33" s="258">
        <v>3.6769327467001886E-2</v>
      </c>
      <c r="K33" s="259">
        <v>0.26545030409064402</v>
      </c>
      <c r="L33" s="258">
        <v>7.0999999999999994E-2</v>
      </c>
      <c r="M33" s="258">
        <v>5.8268229166666664E-2</v>
      </c>
      <c r="N33" s="258">
        <v>3.6999999999999998E-2</v>
      </c>
      <c r="O33" s="258">
        <v>0.02</v>
      </c>
      <c r="P33" s="258">
        <v>4.4999999999999998E-2</v>
      </c>
      <c r="Q33" s="258">
        <v>0.18099999999999999</v>
      </c>
      <c r="R33" s="259">
        <v>5.5E-2</v>
      </c>
      <c r="S33" s="259">
        <v>-2.5000000000000001E-2</v>
      </c>
      <c r="T33" s="258">
        <v>-6.3E-2</v>
      </c>
      <c r="U33" s="258">
        <v>2.5999999999999999E-2</v>
      </c>
      <c r="V33" s="258">
        <v>-7.1999999999999995E-2</v>
      </c>
      <c r="W33" s="258">
        <v>-1.426922239163581</v>
      </c>
      <c r="X33" s="258">
        <v>-0.11899999999999999</v>
      </c>
      <c r="Y33" s="258">
        <v>-0.58392820722006933</v>
      </c>
      <c r="Z33" s="258">
        <v>-0.55345505466688205</v>
      </c>
    </row>
    <row r="34" spans="1:26" s="145" customFormat="1">
      <c r="A34" s="130"/>
      <c r="B34" s="258"/>
      <c r="C34" s="258"/>
      <c r="D34" s="258"/>
      <c r="E34" s="258"/>
      <c r="F34" s="258"/>
      <c r="G34" s="258"/>
      <c r="H34" s="258"/>
      <c r="I34" s="258"/>
      <c r="J34" s="258"/>
      <c r="K34" s="259"/>
      <c r="L34" s="258"/>
      <c r="M34" s="258"/>
      <c r="N34" s="258"/>
      <c r="O34" s="258"/>
      <c r="P34" s="258"/>
      <c r="Q34" s="258"/>
      <c r="R34" s="259"/>
      <c r="S34" s="259"/>
      <c r="T34" s="258"/>
      <c r="U34" s="258"/>
      <c r="V34" s="258"/>
      <c r="W34" s="258"/>
      <c r="X34" s="258"/>
    </row>
    <row r="35" spans="1:26" s="145" customFormat="1" ht="14.5">
      <c r="A35" s="135" t="s">
        <v>473</v>
      </c>
      <c r="B35" s="136">
        <v>4189</v>
      </c>
      <c r="C35" s="136">
        <v>4148</v>
      </c>
      <c r="D35" s="136">
        <v>4756</v>
      </c>
      <c r="E35" s="136">
        <v>4139</v>
      </c>
      <c r="F35" s="136">
        <v>4139</v>
      </c>
      <c r="G35" s="136">
        <v>4754</v>
      </c>
      <c r="H35" s="136">
        <v>4189</v>
      </c>
      <c r="I35" s="136">
        <v>3865</v>
      </c>
      <c r="J35" s="136">
        <v>3026</v>
      </c>
      <c r="K35" s="255">
        <v>3026</v>
      </c>
      <c r="L35" s="136">
        <v>-777</v>
      </c>
      <c r="M35" s="136">
        <v>-1697</v>
      </c>
      <c r="N35" s="136">
        <v>-1392</v>
      </c>
      <c r="O35" s="136">
        <v>-2059</v>
      </c>
      <c r="P35" s="136">
        <v>-2059</v>
      </c>
      <c r="Q35" s="136">
        <v>-1107</v>
      </c>
      <c r="R35" s="255">
        <v>-1636</v>
      </c>
      <c r="S35" s="255">
        <v>546</v>
      </c>
      <c r="T35" s="136">
        <v>1482</v>
      </c>
      <c r="U35" s="136">
        <v>1482</v>
      </c>
      <c r="V35" s="136">
        <v>2516</v>
      </c>
      <c r="W35" s="136">
        <v>2229</v>
      </c>
      <c r="X35" s="136">
        <v>3328</v>
      </c>
      <c r="Y35" s="136">
        <v>4976</v>
      </c>
      <c r="Z35" s="136">
        <v>4976</v>
      </c>
    </row>
    <row r="36" spans="1:26" s="145" customFormat="1">
      <c r="A36" s="135" t="s">
        <v>514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509</v>
      </c>
      <c r="B37" s="137">
        <v>0.29901247581145141</v>
      </c>
      <c r="C37" s="137" t="s">
        <v>339</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6">
        <v>5.7000000000000002E-2</v>
      </c>
      <c r="S37" s="256">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6"/>
      <c r="S38" s="256"/>
      <c r="T38" s="137"/>
      <c r="U38" s="137"/>
      <c r="V38" s="137"/>
      <c r="W38" s="137"/>
      <c r="X38" s="137"/>
    </row>
    <row r="39" spans="1:26" s="145" customFormat="1">
      <c r="A39" s="263" t="s">
        <v>479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3" t="s">
        <v>475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2" customFormat="1">
      <c r="A41" s="260" t="s">
        <v>476</v>
      </c>
      <c r="B41" s="261">
        <v>2039</v>
      </c>
      <c r="C41" s="261">
        <v>2111</v>
      </c>
      <c r="D41" s="261">
        <v>2151</v>
      </c>
      <c r="E41" s="261">
        <v>2272</v>
      </c>
      <c r="F41" s="261" t="s">
        <v>290</v>
      </c>
      <c r="G41" s="261">
        <v>2510</v>
      </c>
      <c r="H41" s="261">
        <v>2716</v>
      </c>
      <c r="I41" s="261">
        <v>2813</v>
      </c>
      <c r="J41" s="261">
        <v>3020</v>
      </c>
      <c r="K41" s="261"/>
      <c r="L41" s="261">
        <v>3147</v>
      </c>
      <c r="M41" s="261">
        <v>3287</v>
      </c>
      <c r="N41" s="261">
        <v>3608</v>
      </c>
      <c r="O41" s="261">
        <v>4005</v>
      </c>
      <c r="P41" s="261"/>
      <c r="Q41" s="261">
        <v>4783</v>
      </c>
      <c r="R41" s="268">
        <v>5549</v>
      </c>
      <c r="S41" s="268">
        <v>6428</v>
      </c>
      <c r="T41" s="261">
        <v>7318</v>
      </c>
      <c r="U41" s="261"/>
      <c r="V41" s="261">
        <v>7643</v>
      </c>
      <c r="W41" s="261">
        <v>6631</v>
      </c>
      <c r="X41" s="261">
        <f>SUM(X39:X40)</f>
        <v>6664</v>
      </c>
      <c r="Y41" s="261">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6"/>
      <c r="S42" s="256"/>
      <c r="T42" s="137"/>
      <c r="U42" s="137"/>
      <c r="V42" s="137"/>
      <c r="W42" s="137"/>
      <c r="X42" s="137"/>
      <c r="Z42" s="137"/>
    </row>
    <row r="43" spans="1:26" s="145" customFormat="1">
      <c r="A43" s="135" t="s">
        <v>386</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387</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388</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389</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461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2" customFormat="1">
      <c r="A48" s="260"/>
      <c r="B48" s="261"/>
      <c r="C48" s="261"/>
      <c r="D48" s="261"/>
      <c r="E48" s="261"/>
      <c r="F48" s="261"/>
      <c r="G48" s="261"/>
      <c r="H48" s="261"/>
      <c r="I48" s="261"/>
      <c r="J48" s="261"/>
      <c r="K48" s="261"/>
      <c r="L48" s="261"/>
      <c r="M48" s="261"/>
      <c r="N48" s="261"/>
      <c r="O48" s="261"/>
      <c r="P48" s="261"/>
      <c r="Q48" s="261"/>
      <c r="R48" s="261"/>
      <c r="S48" s="261"/>
      <c r="T48" s="261"/>
      <c r="U48" s="261"/>
    </row>
    <row r="49" spans="1:7" s="125" customFormat="1">
      <c r="A49" s="399" t="s">
        <v>474</v>
      </c>
      <c r="B49" s="399"/>
      <c r="C49" s="399"/>
      <c r="D49" s="399"/>
      <c r="E49" s="399"/>
      <c r="F49" s="399"/>
      <c r="G49" s="399"/>
    </row>
    <row r="50" spans="1:7" s="125" customFormat="1" ht="13" customHeight="1">
      <c r="A50" s="399" t="s">
        <v>471</v>
      </c>
      <c r="B50" s="399"/>
      <c r="C50" s="399"/>
      <c r="D50" s="399"/>
      <c r="E50" s="399"/>
      <c r="F50" s="399"/>
      <c r="G50" s="399"/>
    </row>
    <row r="51" spans="1:7" s="125" customFormat="1" ht="13" customHeight="1">
      <c r="A51" s="399" t="s">
        <v>472</v>
      </c>
      <c r="B51" s="399"/>
      <c r="C51" s="399"/>
      <c r="D51" s="399"/>
      <c r="E51" s="399"/>
      <c r="F51" s="399"/>
      <c r="G51" s="399"/>
    </row>
    <row r="52" spans="1:7" s="145" customFormat="1" ht="13" customHeight="1">
      <c r="A52" s="399" t="s">
        <v>488</v>
      </c>
      <c r="B52" s="399"/>
      <c r="C52" s="399"/>
      <c r="D52" s="399"/>
      <c r="E52" s="399"/>
      <c r="F52" s="399"/>
      <c r="G52" s="399"/>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zoomScale="80" zoomScaleNormal="80" zoomScaleSheetLayoutView="80" workbookViewId="0">
      <pane xSplit="1" ySplit="3" topLeftCell="B4" activePane="bottomRight" state="frozen"/>
      <selection pane="topRight" activeCell="B1" sqref="B1"/>
      <selection pane="bottomLeft" activeCell="A4" sqref="A4"/>
      <selection pane="bottomRight"/>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361</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319</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10" t="s">
        <v>477</v>
      </c>
      <c r="W3" s="210" t="s">
        <v>493</v>
      </c>
      <c r="X3" s="210" t="s">
        <v>494</v>
      </c>
      <c r="Y3" s="210" t="s">
        <v>516</v>
      </c>
      <c r="Z3" s="210" t="s">
        <v>520</v>
      </c>
      <c r="AA3" s="210" t="s">
        <v>523</v>
      </c>
    </row>
    <row r="4" spans="1:27" s="145" customFormat="1" ht="16" customHeight="1" thickTop="1">
      <c r="A4" s="135" t="s">
        <v>444</v>
      </c>
      <c r="B4" s="184">
        <v>712.7</v>
      </c>
      <c r="C4" s="184">
        <v>746.9</v>
      </c>
      <c r="D4" s="184">
        <v>735.8</v>
      </c>
      <c r="E4" s="184">
        <v>724.4</v>
      </c>
      <c r="F4" s="184">
        <f>SUM(B4:E4)</f>
        <v>2919.7999999999997</v>
      </c>
      <c r="G4" s="184">
        <v>723</v>
      </c>
      <c r="H4" s="184">
        <v>238</v>
      </c>
      <c r="I4" s="250"/>
      <c r="J4" s="250"/>
      <c r="K4" s="250"/>
      <c r="L4" s="250"/>
      <c r="M4" s="250"/>
      <c r="N4" s="250"/>
      <c r="O4" s="250"/>
      <c r="P4" s="250"/>
      <c r="Q4" s="250"/>
      <c r="R4" s="250"/>
      <c r="S4" s="250"/>
      <c r="T4" s="250"/>
      <c r="U4" s="374"/>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50"/>
      <c r="J5" s="250"/>
      <c r="K5" s="250"/>
      <c r="L5" s="250"/>
      <c r="M5" s="250"/>
      <c r="N5" s="250"/>
      <c r="O5" s="250"/>
      <c r="P5" s="250"/>
      <c r="Q5" s="250"/>
      <c r="R5" s="250"/>
      <c r="S5" s="250"/>
      <c r="T5" s="250"/>
      <c r="U5" s="374"/>
    </row>
    <row r="6" spans="1:27" s="178" customFormat="1"/>
    <row r="7" spans="1:27" s="128" customFormat="1">
      <c r="A7" s="129" t="s">
        <v>391</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Y177"/>
  <sheetViews>
    <sheetView showGridLines="0" zoomScale="80" zoomScaleNormal="80" zoomScaleSheetLayoutView="80" workbookViewId="0">
      <pane xSplit="1" ySplit="3" topLeftCell="AA4" activePane="bottomRight" state="frozen"/>
      <selection activeCell="X50" sqref="X50"/>
      <selection pane="topRight" activeCell="X50" sqref="X50"/>
      <selection pane="bottomLeft" activeCell="X50" sqref="X50"/>
      <selection pane="bottomRight" activeCell="AK15" sqref="AK15"/>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54296875" style="301" customWidth="1"/>
    <col min="29" max="29" width="9.1796875" style="122" customWidth="1"/>
    <col min="30" max="30" width="1.54296875" style="122" customWidth="1"/>
    <col min="31" max="33" width="10.1796875" style="122" customWidth="1"/>
    <col min="34" max="34" width="10.54296875" style="122" customWidth="1"/>
    <col min="35" max="36" width="13.7265625" style="122" customWidth="1"/>
    <col min="37" max="39" width="8.81640625" style="122"/>
    <col min="40" max="40" width="12.453125" style="122" customWidth="1"/>
    <col min="41" max="16384" width="8.81640625" style="122"/>
  </cols>
  <sheetData>
    <row r="1" spans="1:51" s="150" customFormat="1">
      <c r="A1" s="149" t="s">
        <v>271</v>
      </c>
      <c r="B1" s="127"/>
      <c r="C1" s="127"/>
      <c r="D1" s="127"/>
      <c r="E1" s="127"/>
      <c r="F1" s="127"/>
      <c r="G1" s="127"/>
      <c r="H1" s="127"/>
      <c r="I1" s="127"/>
      <c r="J1" s="127"/>
      <c r="K1" s="127"/>
      <c r="L1" s="127"/>
      <c r="M1" s="127"/>
      <c r="N1" s="127"/>
      <c r="O1" s="127"/>
      <c r="P1" s="127"/>
      <c r="Q1" s="127"/>
      <c r="R1" s="127"/>
      <c r="S1" s="127"/>
      <c r="AB1" s="296"/>
    </row>
    <row r="2" spans="1:51" s="150" customFormat="1" ht="13.5" thickBot="1">
      <c r="A2" s="151" t="s">
        <v>267</v>
      </c>
      <c r="B2" s="149"/>
      <c r="C2" s="151"/>
      <c r="D2" s="151"/>
      <c r="E2" s="151"/>
      <c r="F2" s="149"/>
      <c r="G2" s="151"/>
      <c r="H2" s="151"/>
      <c r="I2" s="149"/>
      <c r="J2" s="151"/>
      <c r="K2" s="149"/>
      <c r="L2" s="149"/>
      <c r="M2" s="151"/>
      <c r="N2" s="149"/>
      <c r="O2" s="151"/>
      <c r="P2" s="149"/>
      <c r="Q2" s="151"/>
      <c r="R2" s="149"/>
      <c r="S2" s="151"/>
      <c r="AB2" s="296"/>
    </row>
    <row r="3" spans="1:51" s="150" customFormat="1" ht="14" thickTop="1" thickBot="1">
      <c r="A3" s="154" t="s">
        <v>229</v>
      </c>
      <c r="B3" s="153" t="s">
        <v>283</v>
      </c>
      <c r="C3" s="154" t="s">
        <v>101</v>
      </c>
      <c r="D3" s="154" t="s">
        <v>103</v>
      </c>
      <c r="E3" s="154" t="s">
        <v>104</v>
      </c>
      <c r="F3" s="154" t="s">
        <v>185</v>
      </c>
      <c r="G3" s="274" t="s">
        <v>303</v>
      </c>
      <c r="H3" s="274" t="s">
        <v>320</v>
      </c>
      <c r="I3" s="274" t="s">
        <v>324</v>
      </c>
      <c r="J3" s="274" t="s">
        <v>340</v>
      </c>
      <c r="K3" s="274" t="s">
        <v>345</v>
      </c>
      <c r="L3" s="274" t="s">
        <v>369</v>
      </c>
      <c r="M3" s="274" t="s">
        <v>392</v>
      </c>
      <c r="N3" s="274" t="s">
        <v>394</v>
      </c>
      <c r="O3" s="274" t="s">
        <v>421</v>
      </c>
      <c r="P3" s="274" t="s">
        <v>423</v>
      </c>
      <c r="Q3" s="274" t="s">
        <v>430</v>
      </c>
      <c r="R3" s="274" t="s">
        <v>432</v>
      </c>
      <c r="S3" s="274" t="s">
        <v>435</v>
      </c>
      <c r="T3" s="274" t="str">
        <f>'1 FO Q'!O3</f>
        <v>Q2 2022</v>
      </c>
      <c r="U3" s="274" t="str">
        <f>'1 FO Q'!P3</f>
        <v>Q3 2022</v>
      </c>
      <c r="V3" s="274" t="str">
        <f>'1 FO Q'!Q3</f>
        <v>Q4 2022</v>
      </c>
      <c r="W3" s="274" t="str">
        <f>'1 FO Q'!R3</f>
        <v>Q1 2023</v>
      </c>
      <c r="X3" s="274" t="s">
        <v>493</v>
      </c>
      <c r="Y3" s="274" t="str">
        <f>'1 FO Q'!T3</f>
        <v>Q3 2023</v>
      </c>
      <c r="Z3" s="274" t="str">
        <f>'1 FO Q'!U3</f>
        <v>Q4 2023</v>
      </c>
      <c r="AA3" s="274" t="str">
        <f>'1 FO Q'!V3</f>
        <v>Q1 2024</v>
      </c>
      <c r="AB3" s="297"/>
      <c r="AC3" s="274" t="str">
        <f>'1 FO Q'!W3</f>
        <v>Q2 2024</v>
      </c>
      <c r="AD3" s="274"/>
      <c r="AE3" s="274" t="str">
        <f>'1 FO Q'!X3</f>
        <v>Q3 2024</v>
      </c>
      <c r="AF3" s="274" t="str">
        <f>'1 FO Q'!Y3</f>
        <v>Q4 2024</v>
      </c>
      <c r="AG3" s="274" t="str">
        <f>'1 FO Q'!Z3</f>
        <v>Q1 2025</v>
      </c>
      <c r="AH3" s="274" t="str">
        <f>'1 FO Q'!AA3</f>
        <v>Q2 2025</v>
      </c>
      <c r="AI3" s="274" t="str">
        <f>'1 FO Q'!AB3</f>
        <v>Q3 2025</v>
      </c>
      <c r="AJ3" s="274" t="str">
        <f>'1 FO Q'!AC3</f>
        <v>Q4 2025</v>
      </c>
    </row>
    <row r="4" spans="1:51" ht="13.5" customHeight="1" thickTop="1">
      <c r="A4" s="165" t="s">
        <v>357</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298"/>
      <c r="AC4" s="167">
        <v>-120</v>
      </c>
      <c r="AD4" s="167"/>
      <c r="AE4" s="167">
        <v>-148</v>
      </c>
      <c r="AF4" s="167">
        <v>-230</v>
      </c>
      <c r="AG4" s="167">
        <v>-125</v>
      </c>
      <c r="AH4" s="167">
        <v>-48.763000000000005</v>
      </c>
      <c r="AI4" s="167">
        <v>-142.06899999999996</v>
      </c>
      <c r="AJ4" s="167">
        <v>-951</v>
      </c>
      <c r="AL4" s="402" t="s">
        <v>665</v>
      </c>
      <c r="AM4" s="402"/>
      <c r="AN4" s="402"/>
    </row>
    <row r="5" spans="1:51" ht="14.5" customHeight="1">
      <c r="A5" s="165" t="s">
        <v>480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298"/>
      <c r="AC5" s="167" t="s">
        <v>290</v>
      </c>
      <c r="AD5" s="167"/>
      <c r="AE5" s="167" t="s">
        <v>290</v>
      </c>
      <c r="AF5" s="167">
        <v>1</v>
      </c>
      <c r="AG5" s="167">
        <v>0</v>
      </c>
      <c r="AH5" s="167">
        <v>0</v>
      </c>
      <c r="AI5" s="167">
        <v>200</v>
      </c>
      <c r="AJ5" s="167">
        <v>300</v>
      </c>
      <c r="AL5" s="403"/>
      <c r="AM5" s="403"/>
      <c r="AN5" s="403"/>
    </row>
    <row r="6" spans="1:51" ht="14.5" customHeight="1">
      <c r="A6" s="165" t="s">
        <v>454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298"/>
      <c r="AC6" s="167">
        <v>51</v>
      </c>
      <c r="AD6" s="167"/>
      <c r="AE6" s="167">
        <v>50</v>
      </c>
      <c r="AF6" s="167">
        <v>48</v>
      </c>
      <c r="AG6" s="167">
        <v>47</v>
      </c>
      <c r="AH6" s="167">
        <v>43.536999999999992</v>
      </c>
      <c r="AI6" s="167">
        <v>43.191000000000003</v>
      </c>
      <c r="AJ6" s="167">
        <v>105</v>
      </c>
      <c r="AL6" s="403"/>
      <c r="AM6" s="403"/>
      <c r="AN6" s="403"/>
    </row>
    <row r="7" spans="1:51" ht="14.5" customHeight="1">
      <c r="A7" s="165" t="s">
        <v>496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298"/>
      <c r="AC7" s="167" t="s">
        <v>290</v>
      </c>
      <c r="AD7" s="167"/>
      <c r="AE7" s="167" t="s">
        <v>290</v>
      </c>
      <c r="AF7" s="167" t="s">
        <v>290</v>
      </c>
      <c r="AG7" s="167" t="s">
        <v>290</v>
      </c>
      <c r="AH7" s="167" t="s">
        <v>290</v>
      </c>
      <c r="AI7" s="167" t="s">
        <v>290</v>
      </c>
      <c r="AJ7" s="167" t="s">
        <v>290</v>
      </c>
      <c r="AL7" s="403"/>
      <c r="AM7" s="403"/>
      <c r="AN7" s="403"/>
    </row>
    <row r="8" spans="1:51" ht="14.5" customHeight="1">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3">
        <v>1</v>
      </c>
      <c r="AC8" s="167">
        <v>55</v>
      </c>
      <c r="AD8" s="303">
        <v>1</v>
      </c>
      <c r="AE8" s="167">
        <v>-54</v>
      </c>
      <c r="AF8" s="167">
        <v>177</v>
      </c>
      <c r="AG8" s="167">
        <v>-262</v>
      </c>
      <c r="AH8" s="167">
        <v>-23</v>
      </c>
      <c r="AI8" s="167">
        <v>-46.716999999999985</v>
      </c>
      <c r="AJ8" s="167">
        <v>814</v>
      </c>
      <c r="AL8" s="403"/>
      <c r="AM8" s="403"/>
      <c r="AN8" s="403"/>
    </row>
    <row r="9" spans="1:51" ht="26">
      <c r="A9" s="163" t="s">
        <v>455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299"/>
      <c r="AC9" s="168">
        <v>-15</v>
      </c>
      <c r="AD9" s="299"/>
      <c r="AE9" s="168">
        <v>-152</v>
      </c>
      <c r="AF9" s="168">
        <v>-4</v>
      </c>
      <c r="AG9" s="168">
        <v>-340</v>
      </c>
      <c r="AH9" s="168">
        <v>-28</v>
      </c>
      <c r="AI9" s="168">
        <v>53.720000000000027</v>
      </c>
      <c r="AJ9" s="168">
        <f>SUM(AJ4:AJ8)</f>
        <v>268</v>
      </c>
      <c r="AK9" s="145"/>
      <c r="AL9" s="403"/>
      <c r="AM9" s="403"/>
      <c r="AN9" s="403"/>
      <c r="AO9" s="145"/>
      <c r="AP9" s="145"/>
      <c r="AQ9" s="145"/>
      <c r="AR9" s="145"/>
      <c r="AS9" s="145"/>
      <c r="AT9" s="145"/>
      <c r="AU9" s="145"/>
      <c r="AV9" s="145"/>
      <c r="AW9" s="145"/>
      <c r="AX9" s="145"/>
      <c r="AY9" s="145"/>
    </row>
    <row r="10" spans="1:51">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33"/>
      <c r="AC10" s="167">
        <v>650</v>
      </c>
      <c r="AD10" s="333">
        <v>2</v>
      </c>
      <c r="AE10" s="167">
        <v>-1365</v>
      </c>
      <c r="AF10" s="167">
        <v>392</v>
      </c>
      <c r="AG10" s="167">
        <v>-328</v>
      </c>
      <c r="AH10" s="167">
        <v>859</v>
      </c>
      <c r="AI10" s="167">
        <v>-1242.9070000000004</v>
      </c>
      <c r="AJ10" s="167">
        <v>-1533</v>
      </c>
      <c r="AK10" s="145"/>
      <c r="AL10" s="145"/>
      <c r="AM10" s="145"/>
      <c r="AN10" s="145"/>
      <c r="AO10" s="145"/>
      <c r="AP10" s="145"/>
      <c r="AQ10" s="145"/>
      <c r="AR10" s="145"/>
      <c r="AS10" s="145"/>
      <c r="AT10" s="145"/>
      <c r="AU10" s="145"/>
      <c r="AV10" s="145"/>
      <c r="AW10" s="145"/>
      <c r="AX10" s="145"/>
      <c r="AY10" s="145"/>
    </row>
    <row r="11" spans="1:51">
      <c r="A11" s="163" t="s">
        <v>484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299"/>
      <c r="AC11" s="168">
        <v>635</v>
      </c>
      <c r="AD11" s="299"/>
      <c r="AE11" s="168">
        <v>-1517</v>
      </c>
      <c r="AF11" s="168">
        <v>388</v>
      </c>
      <c r="AG11" s="168">
        <v>-668</v>
      </c>
      <c r="AH11" s="168">
        <v>830.78000000000009</v>
      </c>
      <c r="AI11" s="168">
        <v>-1189.1870000000004</v>
      </c>
      <c r="AJ11" s="168">
        <f>+AJ10+AJ9</f>
        <v>-1265</v>
      </c>
      <c r="AK11" s="145"/>
      <c r="AL11" s="145"/>
      <c r="AM11" s="145"/>
      <c r="AN11" s="145"/>
      <c r="AO11" s="145"/>
      <c r="AP11" s="145"/>
      <c r="AQ11" s="145"/>
      <c r="AR11" s="145"/>
      <c r="AS11" s="145"/>
      <c r="AT11" s="145"/>
      <c r="AU11" s="145"/>
      <c r="AV11" s="145"/>
      <c r="AW11" s="145"/>
      <c r="AX11" s="145"/>
      <c r="AY11" s="145"/>
    </row>
    <row r="12" spans="1:51">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298"/>
      <c r="AC12" s="167"/>
      <c r="AD12" s="298"/>
      <c r="AE12" s="167"/>
      <c r="AF12" s="167"/>
      <c r="AG12" s="167"/>
      <c r="AH12" s="167"/>
      <c r="AI12" s="167"/>
      <c r="AJ12" s="167"/>
      <c r="AK12" s="145"/>
      <c r="AL12" s="145"/>
      <c r="AM12" s="145"/>
      <c r="AN12" s="145"/>
      <c r="AO12" s="145"/>
      <c r="AP12" s="145"/>
      <c r="AQ12" s="145"/>
      <c r="AR12" s="145"/>
      <c r="AS12" s="145"/>
      <c r="AT12" s="145"/>
      <c r="AU12" s="145"/>
      <c r="AV12" s="145"/>
      <c r="AW12" s="145"/>
      <c r="AX12" s="145"/>
      <c r="AY12" s="145"/>
    </row>
    <row r="13" spans="1:51">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298"/>
      <c r="AC13" s="167" t="s">
        <v>290</v>
      </c>
      <c r="AD13" s="298"/>
      <c r="AE13" s="167" t="s">
        <v>290</v>
      </c>
      <c r="AF13" s="167" t="s">
        <v>290</v>
      </c>
      <c r="AG13" s="167" t="s">
        <v>290</v>
      </c>
      <c r="AH13" s="167" t="s">
        <v>290</v>
      </c>
      <c r="AI13" s="167" t="s">
        <v>290</v>
      </c>
      <c r="AJ13" s="167">
        <v>-1744</v>
      </c>
      <c r="AK13" s="145"/>
      <c r="AL13" s="145"/>
      <c r="AM13" s="145"/>
      <c r="AN13" s="145"/>
      <c r="AO13" s="145"/>
      <c r="AP13" s="145"/>
      <c r="AQ13" s="145"/>
      <c r="AR13" s="145"/>
      <c r="AS13" s="145"/>
      <c r="AT13" s="145"/>
      <c r="AU13" s="145"/>
      <c r="AV13" s="145"/>
      <c r="AW13" s="145"/>
      <c r="AX13" s="145"/>
      <c r="AY13" s="145"/>
    </row>
    <row r="14" spans="1:51">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298"/>
      <c r="AC14" s="167">
        <v>64</v>
      </c>
      <c r="AD14" s="298"/>
      <c r="AE14" s="167" t="s">
        <v>290</v>
      </c>
      <c r="AF14" s="167">
        <v>6</v>
      </c>
      <c r="AG14" s="167" t="s">
        <v>290</v>
      </c>
      <c r="AH14" s="167" t="s">
        <v>290</v>
      </c>
      <c r="AI14" s="167" t="s">
        <v>290</v>
      </c>
      <c r="AJ14" s="167" t="s">
        <v>290</v>
      </c>
      <c r="AK14" s="145"/>
      <c r="AL14" s="145"/>
      <c r="AM14" s="145"/>
      <c r="AN14" s="145"/>
      <c r="AO14" s="145"/>
      <c r="AP14" s="145"/>
      <c r="AQ14" s="145"/>
      <c r="AR14" s="145"/>
      <c r="AS14" s="145"/>
      <c r="AT14" s="145"/>
      <c r="AU14" s="145"/>
      <c r="AV14" s="145"/>
      <c r="AW14" s="145"/>
      <c r="AX14" s="145"/>
      <c r="AY14" s="145"/>
    </row>
    <row r="15" spans="1:51">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298"/>
      <c r="AC15" s="167">
        <v>-13</v>
      </c>
      <c r="AD15" s="298"/>
      <c r="AE15" s="167">
        <v>-11</v>
      </c>
      <c r="AF15" s="167">
        <v>-8</v>
      </c>
      <c r="AG15" s="167">
        <v>-9</v>
      </c>
      <c r="AH15" s="167">
        <v>-12.175999999999998</v>
      </c>
      <c r="AI15" s="167">
        <v>-8</v>
      </c>
      <c r="AJ15" s="167">
        <v>-20</v>
      </c>
      <c r="AK15" s="145"/>
      <c r="AL15" s="145"/>
      <c r="AM15" s="145"/>
      <c r="AN15" s="145"/>
      <c r="AO15" s="145"/>
      <c r="AP15" s="145"/>
      <c r="AQ15" s="145"/>
      <c r="AR15" s="145"/>
      <c r="AS15" s="145"/>
      <c r="AT15" s="145"/>
      <c r="AU15" s="145"/>
      <c r="AV15" s="145"/>
      <c r="AW15" s="145"/>
      <c r="AX15" s="145"/>
      <c r="AY15" s="145"/>
    </row>
    <row r="16" spans="1:51">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298"/>
      <c r="AC16" s="167">
        <v>5</v>
      </c>
      <c r="AD16" s="298"/>
      <c r="AE16" s="167">
        <v>5</v>
      </c>
      <c r="AF16" s="167">
        <v>4</v>
      </c>
      <c r="AG16" s="167">
        <v>6</v>
      </c>
      <c r="AH16" s="167">
        <v>4.2139999999999986</v>
      </c>
      <c r="AI16" s="167">
        <v>4</v>
      </c>
      <c r="AJ16" s="167">
        <v>1</v>
      </c>
      <c r="AK16" s="145"/>
      <c r="AL16" s="145"/>
      <c r="AM16" s="145"/>
      <c r="AN16" s="145"/>
      <c r="AO16" s="145"/>
      <c r="AP16" s="145"/>
      <c r="AQ16" s="145"/>
      <c r="AR16" s="145"/>
      <c r="AS16" s="145"/>
      <c r="AT16" s="145"/>
      <c r="AU16" s="145"/>
      <c r="AV16" s="145"/>
      <c r="AW16" s="145"/>
      <c r="AX16" s="145"/>
      <c r="AY16" s="145"/>
    </row>
    <row r="17" spans="1:51">
      <c r="A17" s="163" t="s">
        <v>481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299"/>
      <c r="AC17" s="168">
        <v>56</v>
      </c>
      <c r="AD17" s="299"/>
      <c r="AE17" s="168">
        <v>-6</v>
      </c>
      <c r="AF17" s="168">
        <v>2</v>
      </c>
      <c r="AG17" s="168">
        <v>-3</v>
      </c>
      <c r="AH17" s="168">
        <v>-7.9619999999999997</v>
      </c>
      <c r="AI17" s="168">
        <v>-4</v>
      </c>
      <c r="AJ17" s="168">
        <f>SUM(AJ13:AJ16)</f>
        <v>-1763</v>
      </c>
      <c r="AK17" s="145"/>
      <c r="AL17" s="145"/>
      <c r="AM17" s="145"/>
      <c r="AN17" s="145"/>
      <c r="AO17" s="145"/>
      <c r="AP17" s="145"/>
      <c r="AQ17" s="145"/>
      <c r="AR17" s="145"/>
      <c r="AS17" s="145"/>
      <c r="AT17" s="145"/>
      <c r="AU17" s="145"/>
      <c r="AV17" s="145"/>
      <c r="AW17" s="145"/>
      <c r="AX17" s="145"/>
      <c r="AY17" s="145"/>
    </row>
    <row r="18" spans="1:51">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298"/>
      <c r="AC18" s="167"/>
      <c r="AD18" s="298"/>
      <c r="AE18" s="167"/>
      <c r="AF18" s="167"/>
      <c r="AG18" s="167"/>
      <c r="AH18" s="167"/>
      <c r="AI18" s="167"/>
      <c r="AJ18" s="167"/>
      <c r="AK18" s="145"/>
      <c r="AL18" s="145"/>
      <c r="AM18" s="145"/>
      <c r="AN18" s="145"/>
      <c r="AO18" s="145"/>
      <c r="AP18" s="145"/>
      <c r="AQ18" s="145"/>
      <c r="AR18" s="145"/>
      <c r="AS18" s="145"/>
      <c r="AT18" s="145"/>
      <c r="AU18" s="145"/>
      <c r="AV18" s="145"/>
      <c r="AW18" s="145"/>
      <c r="AX18" s="145"/>
      <c r="AY18" s="145"/>
    </row>
    <row r="19" spans="1:51" hidden="1" outlineLevel="1">
      <c r="A19" s="165" t="s">
        <v>425</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298"/>
      <c r="AC19" s="167" t="s">
        <v>290</v>
      </c>
      <c r="AD19" s="298"/>
      <c r="AE19" s="167"/>
      <c r="AF19" s="167"/>
      <c r="AG19" s="167"/>
      <c r="AH19" s="167"/>
      <c r="AI19" s="167"/>
      <c r="AJ19" s="167"/>
      <c r="AK19" s="145"/>
      <c r="AL19" s="145"/>
      <c r="AM19" s="145"/>
      <c r="AN19" s="145"/>
      <c r="AO19" s="145"/>
      <c r="AP19" s="145"/>
      <c r="AQ19" s="145"/>
      <c r="AR19" s="145"/>
      <c r="AS19" s="145"/>
      <c r="AT19" s="145"/>
      <c r="AU19" s="145"/>
      <c r="AV19" s="145"/>
      <c r="AW19" s="145"/>
      <c r="AX19" s="145"/>
      <c r="AY19" s="145"/>
    </row>
    <row r="20" spans="1:51" hidden="1" outlineLevel="1">
      <c r="A20" s="165" t="s">
        <v>323</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298"/>
      <c r="AC20" s="167" t="s">
        <v>290</v>
      </c>
      <c r="AD20" s="298"/>
      <c r="AE20" s="167"/>
      <c r="AF20" s="167"/>
      <c r="AG20" s="167"/>
      <c r="AH20" s="167"/>
      <c r="AI20" s="167"/>
      <c r="AJ20" s="167"/>
      <c r="AK20" s="145"/>
      <c r="AL20" s="145"/>
      <c r="AM20" s="145"/>
      <c r="AN20" s="145"/>
      <c r="AO20" s="145"/>
      <c r="AP20" s="145"/>
      <c r="AQ20" s="145"/>
      <c r="AR20" s="145"/>
      <c r="AS20" s="145"/>
      <c r="AT20" s="145"/>
      <c r="AU20" s="145"/>
      <c r="AV20" s="145"/>
      <c r="AW20" s="145"/>
      <c r="AX20" s="145"/>
      <c r="AY20" s="145"/>
    </row>
    <row r="21" spans="1:51" collapsed="1">
      <c r="A21" s="165" t="s">
        <v>437</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298"/>
      <c r="AC21" s="167" t="s">
        <v>290</v>
      </c>
      <c r="AD21" s="298"/>
      <c r="AE21" s="167">
        <v>600</v>
      </c>
      <c r="AF21" s="167">
        <v>-400</v>
      </c>
      <c r="AG21" s="167">
        <v>600</v>
      </c>
      <c r="AH21" s="167">
        <v>-800</v>
      </c>
      <c r="AI21" s="167">
        <v>1800</v>
      </c>
      <c r="AJ21" s="167">
        <v>2821</v>
      </c>
      <c r="AK21" s="145"/>
      <c r="AL21" s="145"/>
      <c r="AM21" s="145"/>
      <c r="AN21" s="145"/>
      <c r="AO21" s="145"/>
      <c r="AP21" s="145"/>
      <c r="AQ21" s="145"/>
      <c r="AR21" s="145"/>
      <c r="AS21" s="145"/>
      <c r="AT21" s="145"/>
      <c r="AU21" s="145"/>
      <c r="AV21" s="145"/>
      <c r="AW21" s="145"/>
      <c r="AX21" s="145"/>
      <c r="AY21" s="145"/>
    </row>
    <row r="22" spans="1:51" hidden="1" outlineLevel="1">
      <c r="A22" s="165" t="s">
        <v>316</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298"/>
      <c r="AC22" s="167" t="s">
        <v>290</v>
      </c>
      <c r="AD22" s="298"/>
      <c r="AE22" s="167"/>
      <c r="AF22" s="167"/>
      <c r="AG22" s="167"/>
      <c r="AH22" s="167"/>
      <c r="AI22" s="167"/>
      <c r="AJ22" s="167"/>
      <c r="AK22" s="145"/>
      <c r="AL22" s="145"/>
      <c r="AM22" s="145"/>
      <c r="AN22" s="145"/>
      <c r="AO22" s="145"/>
      <c r="AP22" s="145"/>
      <c r="AQ22" s="145"/>
      <c r="AR22" s="145"/>
      <c r="AS22" s="145"/>
      <c r="AT22" s="145"/>
      <c r="AU22" s="145"/>
      <c r="AV22" s="145"/>
      <c r="AW22" s="145"/>
      <c r="AX22" s="145"/>
      <c r="AY22" s="145"/>
    </row>
    <row r="23" spans="1:51" hidden="1" outlineLevel="1">
      <c r="A23" s="165" t="s">
        <v>308</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298"/>
      <c r="AC23" s="167" t="s">
        <v>290</v>
      </c>
      <c r="AD23" s="298"/>
      <c r="AE23" s="167"/>
      <c r="AF23" s="167"/>
      <c r="AG23" s="167"/>
      <c r="AH23" s="167"/>
      <c r="AI23" s="167"/>
      <c r="AJ23" s="167"/>
      <c r="AK23" s="145"/>
      <c r="AL23" s="145"/>
      <c r="AM23" s="145"/>
      <c r="AN23" s="145"/>
      <c r="AO23" s="145"/>
      <c r="AP23" s="145"/>
      <c r="AQ23" s="145"/>
      <c r="AR23" s="145"/>
      <c r="AS23" s="145"/>
      <c r="AT23" s="145"/>
      <c r="AU23" s="145"/>
      <c r="AV23" s="145"/>
      <c r="AW23" s="145"/>
      <c r="AX23" s="145"/>
      <c r="AY23" s="145"/>
    </row>
    <row r="24" spans="1:51" collapsed="1">
      <c r="A24" s="165" t="s">
        <v>438</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298"/>
      <c r="AC24" s="167">
        <v>-10</v>
      </c>
      <c r="AD24" s="298"/>
      <c r="AE24" s="167">
        <v>-16</v>
      </c>
      <c r="AF24" s="167">
        <v>-12</v>
      </c>
      <c r="AG24" s="167">
        <v>-14</v>
      </c>
      <c r="AH24" s="167">
        <v>-14</v>
      </c>
      <c r="AI24" s="167">
        <v>-12.913000000000002</v>
      </c>
      <c r="AJ24" s="167">
        <v>-19</v>
      </c>
      <c r="AK24" s="145"/>
      <c r="AL24" s="145"/>
      <c r="AM24" s="145"/>
      <c r="AN24" s="145"/>
      <c r="AO24" s="145"/>
      <c r="AP24" s="145"/>
      <c r="AQ24" s="145"/>
      <c r="AR24" s="145"/>
      <c r="AS24" s="145"/>
      <c r="AT24" s="145"/>
      <c r="AU24" s="145"/>
      <c r="AV24" s="145"/>
      <c r="AW24" s="145"/>
      <c r="AX24" s="145"/>
      <c r="AY24" s="145"/>
    </row>
    <row r="25" spans="1:51">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298"/>
      <c r="AC25" s="167" t="s">
        <v>290</v>
      </c>
      <c r="AD25" s="298"/>
      <c r="AE25" s="167" t="s">
        <v>290</v>
      </c>
      <c r="AF25" s="167" t="s">
        <v>290</v>
      </c>
      <c r="AG25" s="167" t="s">
        <v>290</v>
      </c>
      <c r="AH25" s="167" t="s">
        <v>290</v>
      </c>
      <c r="AI25" s="167" t="s">
        <v>290</v>
      </c>
      <c r="AJ25" s="167" t="s">
        <v>290</v>
      </c>
      <c r="AK25" s="145"/>
      <c r="AL25" s="145"/>
      <c r="AM25" s="145"/>
      <c r="AN25" s="145"/>
      <c r="AO25" s="145"/>
      <c r="AP25" s="145"/>
      <c r="AQ25" s="145"/>
      <c r="AR25" s="145"/>
      <c r="AS25" s="145"/>
      <c r="AT25" s="145"/>
      <c r="AU25" s="145"/>
      <c r="AV25" s="145"/>
      <c r="AW25" s="145"/>
      <c r="AX25" s="145"/>
      <c r="AY25" s="145"/>
    </row>
    <row r="26" spans="1:51">
      <c r="A26" s="165" t="s">
        <v>525</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298"/>
      <c r="AC26" s="167" t="s">
        <v>290</v>
      </c>
      <c r="AD26" s="298"/>
      <c r="AE26" s="167" t="s">
        <v>290</v>
      </c>
      <c r="AF26" s="167" t="s">
        <v>290</v>
      </c>
      <c r="AG26" s="167" t="s">
        <v>290</v>
      </c>
      <c r="AH26" s="167" t="s">
        <v>290</v>
      </c>
      <c r="AI26" s="167" t="s">
        <v>290</v>
      </c>
      <c r="AJ26" s="167" t="s">
        <v>290</v>
      </c>
      <c r="AK26" s="145"/>
      <c r="AL26" s="145"/>
      <c r="AM26" s="145"/>
      <c r="AN26" s="145"/>
      <c r="AO26" s="145"/>
      <c r="AP26" s="145"/>
      <c r="AQ26" s="145"/>
      <c r="AR26" s="145"/>
      <c r="AS26" s="145"/>
      <c r="AT26" s="145"/>
      <c r="AU26" s="145"/>
      <c r="AV26" s="145"/>
      <c r="AW26" s="145"/>
      <c r="AX26" s="145"/>
      <c r="AY26" s="145"/>
    </row>
    <row r="27" spans="1:51">
      <c r="A27" s="165" t="s">
        <v>526</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3"/>
      <c r="AC27" s="167">
        <f>-2-6</f>
        <v>-8</v>
      </c>
      <c r="AD27" s="303">
        <v>2</v>
      </c>
      <c r="AE27" s="167" t="s">
        <v>290</v>
      </c>
      <c r="AF27" s="167" t="s">
        <v>290</v>
      </c>
      <c r="AG27" s="167" t="s">
        <v>290</v>
      </c>
      <c r="AH27" s="167" t="s">
        <v>290</v>
      </c>
      <c r="AI27" s="167" t="s">
        <v>290</v>
      </c>
      <c r="AJ27" s="167">
        <v>-131</v>
      </c>
      <c r="AK27" s="145"/>
      <c r="AL27" s="145"/>
      <c r="AM27" s="145"/>
      <c r="AN27" s="145"/>
      <c r="AO27" s="145"/>
      <c r="AP27" s="145"/>
      <c r="AQ27" s="145"/>
      <c r="AR27" s="145"/>
      <c r="AS27" s="145"/>
      <c r="AT27" s="145"/>
      <c r="AU27" s="145"/>
      <c r="AV27" s="145"/>
      <c r="AW27" s="145"/>
      <c r="AX27" s="145"/>
      <c r="AY27" s="145"/>
    </row>
    <row r="28" spans="1:51">
      <c r="A28" s="165" t="s">
        <v>583</v>
      </c>
      <c r="B28" s="167"/>
      <c r="C28" s="167"/>
      <c r="D28" s="167"/>
      <c r="E28" s="167"/>
      <c r="F28" s="167"/>
      <c r="G28" s="167" t="s">
        <v>290</v>
      </c>
      <c r="H28" s="167" t="s">
        <v>290</v>
      </c>
      <c r="I28" s="167" t="s">
        <v>290</v>
      </c>
      <c r="J28" s="167" t="s">
        <v>290</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167" t="s">
        <v>290</v>
      </c>
      <c r="AC28" s="167" t="s">
        <v>290</v>
      </c>
      <c r="AD28" s="303"/>
      <c r="AE28" s="167" t="s">
        <v>290</v>
      </c>
      <c r="AF28" s="167" t="s">
        <v>290</v>
      </c>
      <c r="AG28" s="167" t="s">
        <v>290</v>
      </c>
      <c r="AH28" s="167">
        <v>-19</v>
      </c>
      <c r="AI28" s="167" t="s">
        <v>290</v>
      </c>
      <c r="AJ28" s="167">
        <v>0</v>
      </c>
      <c r="AK28" s="145"/>
      <c r="AL28" s="145"/>
      <c r="AM28" s="145"/>
      <c r="AN28" s="145"/>
      <c r="AO28" s="145"/>
      <c r="AP28" s="145"/>
      <c r="AQ28" s="145"/>
      <c r="AR28" s="145"/>
      <c r="AS28" s="145"/>
      <c r="AT28" s="145"/>
      <c r="AU28" s="145"/>
      <c r="AV28" s="145"/>
      <c r="AW28" s="145"/>
      <c r="AX28" s="145"/>
      <c r="AY28" s="145"/>
    </row>
    <row r="29" spans="1:51">
      <c r="A29" s="165" t="s">
        <v>61</v>
      </c>
      <c r="B29" s="167" t="s">
        <v>290</v>
      </c>
      <c r="C29" s="167">
        <v>0</v>
      </c>
      <c r="D29" s="167">
        <v>-32.012</v>
      </c>
      <c r="E29" s="167">
        <v>0</v>
      </c>
      <c r="F29" s="167">
        <v>-3277.9879999999998</v>
      </c>
      <c r="G29" s="167" t="s">
        <v>290</v>
      </c>
      <c r="H29" s="167">
        <v>-219</v>
      </c>
      <c r="I29" s="167" t="s">
        <v>290</v>
      </c>
      <c r="J29" s="167">
        <v>-219</v>
      </c>
      <c r="K29" s="167" t="s">
        <v>290</v>
      </c>
      <c r="L29" s="167" t="s">
        <v>290</v>
      </c>
      <c r="M29" s="167" t="s">
        <v>290</v>
      </c>
      <c r="N29" s="167" t="s">
        <v>290</v>
      </c>
      <c r="O29" s="167" t="s">
        <v>290</v>
      </c>
      <c r="P29" s="167" t="s">
        <v>290</v>
      </c>
      <c r="Q29" s="167" t="s">
        <v>290</v>
      </c>
      <c r="R29" s="167" t="s">
        <v>290</v>
      </c>
      <c r="S29" s="167" t="s">
        <v>290</v>
      </c>
      <c r="T29" s="167" t="s">
        <v>290</v>
      </c>
      <c r="U29" s="167" t="s">
        <v>290</v>
      </c>
      <c r="V29" s="167" t="s">
        <v>290</v>
      </c>
      <c r="W29" s="167" t="s">
        <v>290</v>
      </c>
      <c r="X29" s="167" t="s">
        <v>290</v>
      </c>
      <c r="Y29" s="167" t="s">
        <v>290</v>
      </c>
      <c r="Z29" s="167" t="s">
        <v>290</v>
      </c>
      <c r="AA29" s="167" t="s">
        <v>290</v>
      </c>
      <c r="AB29" s="298"/>
      <c r="AC29" s="167" t="s">
        <v>290</v>
      </c>
      <c r="AD29" s="298"/>
      <c r="AE29" s="167" t="s">
        <v>290</v>
      </c>
      <c r="AF29" s="167" t="s">
        <v>290</v>
      </c>
      <c r="AG29" s="167" t="s">
        <v>290</v>
      </c>
      <c r="AH29" s="167" t="s">
        <v>290</v>
      </c>
      <c r="AI29" s="167" t="s">
        <v>290</v>
      </c>
      <c r="AJ29" s="167" t="s">
        <v>290</v>
      </c>
      <c r="AK29" s="145"/>
      <c r="AL29" s="145"/>
      <c r="AM29" s="145"/>
      <c r="AN29" s="145"/>
      <c r="AO29" s="145"/>
      <c r="AP29" s="145"/>
      <c r="AQ29" s="145"/>
      <c r="AR29" s="145"/>
      <c r="AS29" s="145"/>
      <c r="AT29" s="145"/>
      <c r="AU29" s="145"/>
      <c r="AV29" s="145"/>
      <c r="AW29" s="145"/>
      <c r="AX29" s="145"/>
      <c r="AY29" s="145"/>
    </row>
    <row r="30" spans="1:51">
      <c r="A30" s="165" t="s">
        <v>62</v>
      </c>
      <c r="B30" s="167" t="s">
        <v>290</v>
      </c>
      <c r="C30" s="167">
        <v>40.518000000000001</v>
      </c>
      <c r="D30" s="167">
        <v>21.114999999999995</v>
      </c>
      <c r="E30" s="167">
        <v>-42.379999999999995</v>
      </c>
      <c r="F30" s="167">
        <v>-89.253</v>
      </c>
      <c r="G30" s="167">
        <v>85</v>
      </c>
      <c r="H30" s="167">
        <v>5</v>
      </c>
      <c r="I30" s="167">
        <v>3</v>
      </c>
      <c r="J30" s="167">
        <v>-18</v>
      </c>
      <c r="K30" s="167">
        <v>12.16</v>
      </c>
      <c r="L30" s="167">
        <v>-2</v>
      </c>
      <c r="M30" s="167">
        <v>24.009999999999998</v>
      </c>
      <c r="N30" s="167">
        <v>-12</v>
      </c>
      <c r="O30" s="167">
        <v>13.1</v>
      </c>
      <c r="P30" s="167">
        <v>-60</v>
      </c>
      <c r="Q30" s="167">
        <v>-9</v>
      </c>
      <c r="R30" s="167">
        <v>20</v>
      </c>
      <c r="S30" s="167">
        <v>4</v>
      </c>
      <c r="T30" s="167">
        <v>5</v>
      </c>
      <c r="U30" s="167">
        <v>-98</v>
      </c>
      <c r="V30" s="167">
        <v>96</v>
      </c>
      <c r="W30" s="167">
        <v>-1</v>
      </c>
      <c r="X30" s="167">
        <v>10</v>
      </c>
      <c r="Y30" s="167">
        <v>-3</v>
      </c>
      <c r="Z30" s="167">
        <v>15</v>
      </c>
      <c r="AA30" s="167">
        <v>4</v>
      </c>
      <c r="AB30" s="303">
        <v>1</v>
      </c>
      <c r="AC30" s="167">
        <v>-5</v>
      </c>
      <c r="AD30" s="303">
        <v>1</v>
      </c>
      <c r="AE30" s="167">
        <v>1</v>
      </c>
      <c r="AF30" s="167">
        <v>0</v>
      </c>
      <c r="AG30" s="167">
        <v>-9</v>
      </c>
      <c r="AH30" s="167">
        <v>6</v>
      </c>
      <c r="AI30" s="167">
        <v>-6</v>
      </c>
      <c r="AJ30" s="167">
        <v>3</v>
      </c>
      <c r="AK30" s="145"/>
      <c r="AL30" s="145"/>
      <c r="AM30" s="145"/>
      <c r="AN30" s="145"/>
      <c r="AO30" s="145"/>
      <c r="AP30" s="145"/>
      <c r="AQ30" s="145"/>
      <c r="AR30" s="145"/>
      <c r="AS30" s="145"/>
      <c r="AT30" s="145"/>
      <c r="AU30" s="145"/>
      <c r="AV30" s="145"/>
      <c r="AW30" s="145"/>
      <c r="AX30" s="145"/>
      <c r="AY30" s="145"/>
    </row>
    <row r="31" spans="1:51">
      <c r="A31" s="163" t="s">
        <v>482</v>
      </c>
      <c r="B31" s="167" t="s">
        <v>290</v>
      </c>
      <c r="C31" s="168">
        <v>431.51800000000003</v>
      </c>
      <c r="D31" s="168">
        <v>-524.39700000000005</v>
      </c>
      <c r="E31" s="168">
        <v>305.52</v>
      </c>
      <c r="F31" s="168">
        <v>-421.94100000000014</v>
      </c>
      <c r="G31" s="168">
        <v>466</v>
      </c>
      <c r="H31" s="168">
        <v>370</v>
      </c>
      <c r="I31" s="168">
        <v>-73</v>
      </c>
      <c r="J31" s="168">
        <v>-290</v>
      </c>
      <c r="K31" s="168">
        <v>677.05700000000002</v>
      </c>
      <c r="L31" s="168">
        <v>-320</v>
      </c>
      <c r="M31" s="168">
        <v>101.25099999999998</v>
      </c>
      <c r="N31" s="168">
        <v>-759</v>
      </c>
      <c r="O31" s="168">
        <v>3085.4</v>
      </c>
      <c r="P31" s="168">
        <v>-143</v>
      </c>
      <c r="Q31" s="168">
        <v>-36</v>
      </c>
      <c r="R31" s="168">
        <v>5</v>
      </c>
      <c r="S31" s="168">
        <v>887</v>
      </c>
      <c r="T31" s="168">
        <v>-812</v>
      </c>
      <c r="U31" s="168">
        <v>-117</v>
      </c>
      <c r="V31" s="168">
        <v>577</v>
      </c>
      <c r="W31" s="168">
        <v>271</v>
      </c>
      <c r="X31" s="168">
        <v>-651</v>
      </c>
      <c r="Y31" s="168">
        <v>1169</v>
      </c>
      <c r="Z31" s="168">
        <v>2500</v>
      </c>
      <c r="AA31" s="168">
        <v>202</v>
      </c>
      <c r="AB31" s="299"/>
      <c r="AC31" s="168">
        <v>-23</v>
      </c>
      <c r="AD31" s="299"/>
      <c r="AE31" s="168">
        <v>585</v>
      </c>
      <c r="AF31" s="168">
        <v>-412</v>
      </c>
      <c r="AG31" s="168">
        <v>577</v>
      </c>
      <c r="AH31" s="168">
        <v>-827</v>
      </c>
      <c r="AI31" s="168">
        <v>1781</v>
      </c>
      <c r="AJ31" s="168">
        <f>SUM(AJ21:AJ30)</f>
        <v>2674</v>
      </c>
      <c r="AK31" s="145"/>
      <c r="AL31" s="145"/>
      <c r="AM31" s="145"/>
      <c r="AN31" s="145"/>
      <c r="AO31" s="145"/>
      <c r="AP31" s="145"/>
      <c r="AQ31" s="145"/>
      <c r="AR31" s="145"/>
      <c r="AS31" s="145"/>
      <c r="AT31" s="145"/>
      <c r="AU31" s="145"/>
      <c r="AV31" s="145"/>
      <c r="AW31" s="145"/>
      <c r="AX31" s="145"/>
      <c r="AY31" s="145"/>
    </row>
    <row r="32" spans="1:51">
      <c r="A32" s="16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298"/>
      <c r="AC32" s="167"/>
      <c r="AD32" s="298"/>
      <c r="AE32" s="167"/>
      <c r="AF32" s="167"/>
      <c r="AG32" s="167"/>
      <c r="AH32" s="167"/>
      <c r="AI32" s="167"/>
      <c r="AJ32" s="167"/>
      <c r="AK32" s="145"/>
      <c r="AL32" s="145"/>
      <c r="AM32" s="145"/>
      <c r="AN32" s="145"/>
      <c r="AO32" s="145"/>
      <c r="AP32" s="145"/>
      <c r="AQ32" s="145"/>
      <c r="AR32" s="145"/>
      <c r="AS32" s="145"/>
      <c r="AT32" s="145"/>
      <c r="AU32" s="145"/>
      <c r="AV32" s="145"/>
      <c r="AW32" s="145"/>
      <c r="AX32" s="145"/>
      <c r="AY32" s="145"/>
    </row>
    <row r="33" spans="1:51">
      <c r="A33" s="163" t="s">
        <v>66</v>
      </c>
      <c r="B33" s="167" t="s">
        <v>290</v>
      </c>
      <c r="C33" s="168">
        <v>14.774999999999807</v>
      </c>
      <c r="D33" s="168">
        <v>9.2379999999999853</v>
      </c>
      <c r="E33" s="168">
        <v>33.98400000000008</v>
      </c>
      <c r="F33" s="168">
        <v>281.20399999999961</v>
      </c>
      <c r="G33" s="168">
        <v>276</v>
      </c>
      <c r="H33" s="168">
        <v>834</v>
      </c>
      <c r="I33" s="168">
        <v>-682</v>
      </c>
      <c r="J33" s="168">
        <v>359</v>
      </c>
      <c r="K33" s="168">
        <v>75.799000000000092</v>
      </c>
      <c r="L33" s="168">
        <v>259</v>
      </c>
      <c r="M33" s="168">
        <v>409.98000000000013</v>
      </c>
      <c r="N33" s="168">
        <v>113</v>
      </c>
      <c r="O33" s="168">
        <v>2557.5419999999999</v>
      </c>
      <c r="P33" s="168">
        <v>801</v>
      </c>
      <c r="Q33" s="168">
        <v>-405</v>
      </c>
      <c r="R33" s="168">
        <v>677</v>
      </c>
      <c r="S33" s="168">
        <v>-79</v>
      </c>
      <c r="T33" s="168">
        <v>-392</v>
      </c>
      <c r="U33" s="168">
        <v>-2187</v>
      </c>
      <c r="V33" s="168">
        <v>-310</v>
      </c>
      <c r="W33" s="168">
        <v>-761</v>
      </c>
      <c r="X33" s="168">
        <v>-388</v>
      </c>
      <c r="Y33" s="168">
        <v>88</v>
      </c>
      <c r="Z33" s="168">
        <v>865</v>
      </c>
      <c r="AA33" s="168">
        <v>-1250</v>
      </c>
      <c r="AB33" s="299"/>
      <c r="AC33" s="168">
        <v>669</v>
      </c>
      <c r="AD33" s="299"/>
      <c r="AE33" s="168">
        <v>-938</v>
      </c>
      <c r="AF33" s="168">
        <v>-22</v>
      </c>
      <c r="AG33" s="168">
        <v>-94</v>
      </c>
      <c r="AH33" s="168">
        <v>-4</v>
      </c>
      <c r="AI33" s="168">
        <v>588</v>
      </c>
      <c r="AJ33" s="168">
        <v>-354</v>
      </c>
      <c r="AK33" s="145"/>
      <c r="AL33" s="145"/>
      <c r="AM33" s="145"/>
      <c r="AN33" s="145"/>
      <c r="AO33" s="145"/>
      <c r="AP33" s="145"/>
      <c r="AQ33" s="145"/>
      <c r="AR33" s="145"/>
      <c r="AS33" s="145"/>
      <c r="AT33" s="145"/>
      <c r="AU33" s="145"/>
      <c r="AV33" s="145"/>
      <c r="AW33" s="145"/>
      <c r="AX33" s="145"/>
      <c r="AY33" s="145"/>
    </row>
    <row r="34" spans="1:51">
      <c r="A34" s="165"/>
      <c r="B34" s="16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298"/>
      <c r="AC34" s="167"/>
      <c r="AD34" s="298"/>
      <c r="AE34" s="167"/>
      <c r="AF34" s="167"/>
      <c r="AG34" s="167"/>
      <c r="AH34" s="167"/>
      <c r="AI34" s="167"/>
      <c r="AJ34" s="167"/>
      <c r="AK34" s="145"/>
      <c r="AL34" s="145"/>
      <c r="AM34" s="145"/>
      <c r="AN34" s="145"/>
      <c r="AO34" s="145"/>
      <c r="AP34" s="145"/>
      <c r="AQ34" s="145"/>
      <c r="AR34" s="145"/>
      <c r="AS34" s="145"/>
      <c r="AT34" s="145"/>
      <c r="AU34" s="145"/>
      <c r="AV34" s="145"/>
      <c r="AW34" s="145"/>
      <c r="AX34" s="145"/>
      <c r="AY34" s="145"/>
    </row>
    <row r="35" spans="1:51">
      <c r="A35" s="163" t="s">
        <v>67</v>
      </c>
      <c r="B35" s="167" t="s">
        <v>290</v>
      </c>
      <c r="C35" s="168">
        <v>89</v>
      </c>
      <c r="D35" s="168">
        <v>103</v>
      </c>
      <c r="E35" s="168">
        <v>113</v>
      </c>
      <c r="F35" s="168">
        <v>147</v>
      </c>
      <c r="G35" s="168">
        <v>428</v>
      </c>
      <c r="H35" s="168">
        <v>731</v>
      </c>
      <c r="I35" s="168">
        <v>1572</v>
      </c>
      <c r="J35" s="168">
        <v>889</v>
      </c>
      <c r="K35" s="168">
        <v>1238</v>
      </c>
      <c r="L35" s="168">
        <v>1267</v>
      </c>
      <c r="M35" s="168">
        <v>1525</v>
      </c>
      <c r="N35" s="168">
        <f>+M37</f>
        <v>1936</v>
      </c>
      <c r="O35" s="168">
        <v>2040</v>
      </c>
      <c r="P35" s="168">
        <v>4629</v>
      </c>
      <c r="Q35" s="168">
        <f>+P37</f>
        <v>5420</v>
      </c>
      <c r="R35" s="168">
        <v>5014</v>
      </c>
      <c r="S35" s="168">
        <v>5702</v>
      </c>
      <c r="T35" s="168">
        <v>5643</v>
      </c>
      <c r="U35" s="168">
        <v>5254</v>
      </c>
      <c r="V35" s="168">
        <v>3065</v>
      </c>
      <c r="W35" s="168">
        <v>2775</v>
      </c>
      <c r="X35" s="168">
        <v>2007</v>
      </c>
      <c r="Y35" s="168">
        <v>1648</v>
      </c>
      <c r="Z35" s="168">
        <v>1724</v>
      </c>
      <c r="AA35" s="168">
        <v>2569</v>
      </c>
      <c r="AB35" s="299"/>
      <c r="AC35" s="168">
        <v>1336</v>
      </c>
      <c r="AD35" s="299"/>
      <c r="AE35" s="168">
        <v>1996</v>
      </c>
      <c r="AF35" s="168">
        <v>1046</v>
      </c>
      <c r="AG35" s="168">
        <v>1040</v>
      </c>
      <c r="AH35" s="168">
        <v>909</v>
      </c>
      <c r="AI35" s="168">
        <v>927</v>
      </c>
      <c r="AJ35" s="168">
        <f>+AI37</f>
        <v>1516</v>
      </c>
      <c r="AK35" s="145"/>
      <c r="AL35" s="145"/>
      <c r="AM35" s="145"/>
      <c r="AN35" s="145"/>
      <c r="AO35" s="145"/>
      <c r="AP35" s="145"/>
      <c r="AQ35" s="145"/>
      <c r="AR35" s="145"/>
      <c r="AS35" s="145"/>
      <c r="AT35" s="145"/>
      <c r="AU35" s="145"/>
      <c r="AV35" s="145"/>
      <c r="AW35" s="145"/>
      <c r="AX35" s="145"/>
      <c r="AY35" s="145"/>
    </row>
    <row r="36" spans="1:51">
      <c r="A36" s="165" t="s">
        <v>68</v>
      </c>
      <c r="B36" s="167" t="s">
        <v>290</v>
      </c>
      <c r="C36" s="167">
        <v>0</v>
      </c>
      <c r="D36" s="167">
        <v>0</v>
      </c>
      <c r="E36" s="167">
        <v>0</v>
      </c>
      <c r="F36" s="167">
        <v>0</v>
      </c>
      <c r="G36" s="167">
        <v>27</v>
      </c>
      <c r="H36" s="167">
        <v>7</v>
      </c>
      <c r="I36" s="167">
        <v>-2</v>
      </c>
      <c r="J36" s="167">
        <v>-9</v>
      </c>
      <c r="K36" s="167">
        <v>-46</v>
      </c>
      <c r="L36" s="167">
        <v>-3</v>
      </c>
      <c r="M36" s="167" t="s">
        <v>290</v>
      </c>
      <c r="N36" s="167">
        <v>-9</v>
      </c>
      <c r="O36" s="167">
        <v>32.200000000000003</v>
      </c>
      <c r="P36" s="167">
        <v>-9</v>
      </c>
      <c r="Q36" s="167">
        <v>-1</v>
      </c>
      <c r="R36" s="167">
        <v>11</v>
      </c>
      <c r="S36" s="167">
        <v>19</v>
      </c>
      <c r="T36" s="167">
        <v>3</v>
      </c>
      <c r="U36" s="167">
        <v>-2</v>
      </c>
      <c r="V36" s="167">
        <v>20</v>
      </c>
      <c r="W36" s="167">
        <v>-7</v>
      </c>
      <c r="X36" s="167">
        <v>29</v>
      </c>
      <c r="Y36" s="167">
        <v>-12</v>
      </c>
      <c r="Z36" s="167">
        <v>-20</v>
      </c>
      <c r="AA36" s="167">
        <v>17</v>
      </c>
      <c r="AB36" s="298"/>
      <c r="AC36" s="167">
        <v>-9</v>
      </c>
      <c r="AD36" s="298"/>
      <c r="AE36" s="167">
        <v>-12</v>
      </c>
      <c r="AF36" s="167">
        <v>16</v>
      </c>
      <c r="AG36" s="167">
        <v>-37</v>
      </c>
      <c r="AH36" s="167">
        <v>22</v>
      </c>
      <c r="AI36" s="167">
        <v>1</v>
      </c>
      <c r="AJ36" s="167">
        <v>-30</v>
      </c>
      <c r="AK36" s="145"/>
      <c r="AL36" s="145"/>
      <c r="AM36" s="145"/>
      <c r="AN36" s="145"/>
      <c r="AO36" s="145"/>
      <c r="AP36" s="145"/>
      <c r="AQ36" s="145"/>
      <c r="AR36" s="145"/>
      <c r="AS36" s="145"/>
      <c r="AT36" s="145"/>
      <c r="AU36" s="145"/>
      <c r="AV36" s="145"/>
      <c r="AW36" s="145"/>
      <c r="AX36" s="145"/>
      <c r="AY36" s="145"/>
    </row>
    <row r="37" spans="1:51">
      <c r="A37" s="163" t="s">
        <v>69</v>
      </c>
      <c r="B37" s="167" t="s">
        <v>290</v>
      </c>
      <c r="C37" s="168">
        <v>103</v>
      </c>
      <c r="D37" s="168">
        <v>113</v>
      </c>
      <c r="E37" s="168">
        <v>146.98400000000009</v>
      </c>
      <c r="F37" s="168">
        <v>428.20399999999961</v>
      </c>
      <c r="G37" s="168">
        <v>731</v>
      </c>
      <c r="H37" s="168">
        <v>1572</v>
      </c>
      <c r="I37" s="168">
        <v>889</v>
      </c>
      <c r="J37" s="168">
        <v>1238</v>
      </c>
      <c r="K37" s="168">
        <v>1267</v>
      </c>
      <c r="L37" s="168">
        <v>1525</v>
      </c>
      <c r="M37" s="168">
        <v>1936</v>
      </c>
      <c r="N37" s="168">
        <v>2040</v>
      </c>
      <c r="O37" s="168">
        <v>4629</v>
      </c>
      <c r="P37" s="168">
        <v>5420</v>
      </c>
      <c r="Q37" s="168">
        <v>5014</v>
      </c>
      <c r="R37" s="168">
        <v>5702</v>
      </c>
      <c r="S37" s="168">
        <v>5642</v>
      </c>
      <c r="T37" s="168">
        <v>5254</v>
      </c>
      <c r="U37" s="168">
        <v>3065</v>
      </c>
      <c r="V37" s="168">
        <v>2775</v>
      </c>
      <c r="W37" s="168">
        <v>2007</v>
      </c>
      <c r="X37" s="168">
        <v>1648</v>
      </c>
      <c r="Y37" s="168">
        <v>1724</v>
      </c>
      <c r="Z37" s="168">
        <v>2569</v>
      </c>
      <c r="AA37" s="168">
        <v>1336</v>
      </c>
      <c r="AB37" s="299"/>
      <c r="AC37" s="168">
        <v>1996</v>
      </c>
      <c r="AD37" s="299"/>
      <c r="AE37" s="168">
        <v>1046</v>
      </c>
      <c r="AF37" s="168">
        <v>1040</v>
      </c>
      <c r="AG37" s="168">
        <v>909</v>
      </c>
      <c r="AH37" s="168">
        <v>927</v>
      </c>
      <c r="AI37" s="168">
        <v>1516</v>
      </c>
      <c r="AJ37" s="168">
        <v>1132</v>
      </c>
      <c r="AK37" s="145"/>
      <c r="AL37" s="145"/>
      <c r="AM37" s="145"/>
      <c r="AN37" s="145"/>
      <c r="AO37" s="145"/>
      <c r="AP37" s="145"/>
      <c r="AQ37" s="145"/>
      <c r="AR37" s="145"/>
      <c r="AS37" s="145"/>
      <c r="AT37" s="145"/>
      <c r="AU37" s="145"/>
      <c r="AV37" s="145"/>
      <c r="AW37" s="145"/>
      <c r="AX37" s="145"/>
      <c r="AY37" s="145"/>
    </row>
    <row r="38" spans="1:51" ht="26">
      <c r="A38" s="165" t="s">
        <v>518</v>
      </c>
      <c r="B38" s="167"/>
      <c r="C38" s="168"/>
      <c r="D38" s="168"/>
      <c r="E38" s="168"/>
      <c r="F38" s="168"/>
      <c r="G38" s="167" t="s">
        <v>290</v>
      </c>
      <c r="H38" s="167" t="s">
        <v>290</v>
      </c>
      <c r="I38" s="167" t="s">
        <v>290</v>
      </c>
      <c r="J38" s="167" t="s">
        <v>290</v>
      </c>
      <c r="K38" s="167" t="s">
        <v>290</v>
      </c>
      <c r="L38" s="167" t="s">
        <v>290</v>
      </c>
      <c r="M38" s="167" t="s">
        <v>290</v>
      </c>
      <c r="N38" s="167" t="s">
        <v>290</v>
      </c>
      <c r="O38" s="167" t="s">
        <v>290</v>
      </c>
      <c r="P38" s="167" t="s">
        <v>290</v>
      </c>
      <c r="Q38" s="167" t="s">
        <v>290</v>
      </c>
      <c r="R38" s="167" t="s">
        <v>290</v>
      </c>
      <c r="S38" s="167" t="s">
        <v>290</v>
      </c>
      <c r="T38" s="167" t="s">
        <v>290</v>
      </c>
      <c r="U38" s="167" t="s">
        <v>290</v>
      </c>
      <c r="V38" s="167" t="s">
        <v>290</v>
      </c>
      <c r="W38" s="167" t="s">
        <v>290</v>
      </c>
      <c r="X38" s="167" t="s">
        <v>290</v>
      </c>
      <c r="Y38" s="167" t="s">
        <v>290</v>
      </c>
      <c r="Z38" s="167">
        <v>-27</v>
      </c>
      <c r="AA38" s="167">
        <v>-48</v>
      </c>
      <c r="AB38" s="298"/>
      <c r="AC38" s="167" t="s">
        <v>290</v>
      </c>
      <c r="AD38" s="298"/>
      <c r="AE38" s="167" t="s">
        <v>290</v>
      </c>
      <c r="AF38" s="167" t="s">
        <v>290</v>
      </c>
      <c r="AG38" s="167" t="s">
        <v>290</v>
      </c>
      <c r="AH38" s="167" t="s">
        <v>290</v>
      </c>
      <c r="AI38" s="167" t="s">
        <v>290</v>
      </c>
      <c r="AJ38" s="167" t="s">
        <v>290</v>
      </c>
      <c r="AK38" s="145"/>
      <c r="AL38" s="145"/>
      <c r="AM38" s="145"/>
      <c r="AN38" s="145"/>
      <c r="AO38" s="145"/>
      <c r="AP38" s="145"/>
      <c r="AQ38" s="145"/>
      <c r="AR38" s="145"/>
      <c r="AS38" s="145"/>
      <c r="AT38" s="145"/>
      <c r="AU38" s="145"/>
      <c r="AV38" s="145"/>
      <c r="AW38" s="145"/>
      <c r="AX38" s="145"/>
      <c r="AY38" s="145"/>
    </row>
    <row r="39" spans="1:51" ht="26">
      <c r="A39" s="163" t="s">
        <v>576</v>
      </c>
      <c r="B39" s="167"/>
      <c r="C39" s="168"/>
      <c r="D39" s="168"/>
      <c r="E39" s="168"/>
      <c r="F39" s="168"/>
      <c r="G39" s="168">
        <f>G37</f>
        <v>731</v>
      </c>
      <c r="H39" s="168">
        <f t="shared" ref="H39:Y39" si="2">H37</f>
        <v>1572</v>
      </c>
      <c r="I39" s="168">
        <f t="shared" si="2"/>
        <v>889</v>
      </c>
      <c r="J39" s="168">
        <f t="shared" si="2"/>
        <v>1238</v>
      </c>
      <c r="K39" s="168">
        <f t="shared" si="2"/>
        <v>1267</v>
      </c>
      <c r="L39" s="168">
        <f t="shared" si="2"/>
        <v>1525</v>
      </c>
      <c r="M39" s="168">
        <f t="shared" si="2"/>
        <v>1936</v>
      </c>
      <c r="N39" s="168">
        <f t="shared" si="2"/>
        <v>2040</v>
      </c>
      <c r="O39" s="168">
        <f t="shared" si="2"/>
        <v>4629</v>
      </c>
      <c r="P39" s="168">
        <f t="shared" si="2"/>
        <v>5420</v>
      </c>
      <c r="Q39" s="168">
        <f t="shared" si="2"/>
        <v>5014</v>
      </c>
      <c r="R39" s="168">
        <f t="shared" si="2"/>
        <v>5702</v>
      </c>
      <c r="S39" s="168">
        <f t="shared" si="2"/>
        <v>5642</v>
      </c>
      <c r="T39" s="168">
        <f t="shared" si="2"/>
        <v>5254</v>
      </c>
      <c r="U39" s="168">
        <f t="shared" si="2"/>
        <v>3065</v>
      </c>
      <c r="V39" s="168">
        <f t="shared" si="2"/>
        <v>2775</v>
      </c>
      <c r="W39" s="168">
        <f t="shared" si="2"/>
        <v>2007</v>
      </c>
      <c r="X39" s="168">
        <f t="shared" si="2"/>
        <v>1648</v>
      </c>
      <c r="Y39" s="168">
        <f t="shared" si="2"/>
        <v>1724</v>
      </c>
      <c r="Z39" s="168">
        <v>2542</v>
      </c>
      <c r="AA39" s="168">
        <v>1287</v>
      </c>
      <c r="AB39" s="299"/>
      <c r="AC39" s="168">
        <v>1996</v>
      </c>
      <c r="AD39" s="299"/>
      <c r="AE39" s="168">
        <v>1046</v>
      </c>
      <c r="AF39" s="168">
        <v>1040</v>
      </c>
      <c r="AG39" s="168">
        <v>909</v>
      </c>
      <c r="AH39" s="168">
        <v>927</v>
      </c>
      <c r="AI39" s="168">
        <v>1516</v>
      </c>
      <c r="AJ39" s="168">
        <v>1132</v>
      </c>
      <c r="AK39" s="145"/>
      <c r="AL39" s="145"/>
      <c r="AM39" s="145"/>
      <c r="AN39" s="145"/>
      <c r="AO39" s="145"/>
      <c r="AP39" s="145"/>
      <c r="AQ39" s="145"/>
      <c r="AR39" s="145"/>
      <c r="AS39" s="145"/>
      <c r="AT39" s="145"/>
      <c r="AU39" s="145"/>
      <c r="AV39" s="145"/>
      <c r="AW39" s="145"/>
      <c r="AX39" s="145"/>
      <c r="AY39" s="145"/>
    </row>
    <row r="40" spans="1:5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300"/>
      <c r="AC40" s="145"/>
      <c r="AD40" s="145"/>
      <c r="AE40" s="145"/>
      <c r="AF40" s="145"/>
      <c r="AG40" s="145"/>
      <c r="AH40" s="145"/>
      <c r="AK40" s="145"/>
      <c r="AL40" s="145"/>
      <c r="AM40" s="145"/>
      <c r="AN40" s="145"/>
      <c r="AO40" s="145"/>
      <c r="AP40" s="145"/>
      <c r="AQ40" s="145"/>
      <c r="AR40" s="145"/>
      <c r="AS40" s="145"/>
      <c r="AT40" s="145"/>
      <c r="AU40" s="145"/>
      <c r="AV40" s="145"/>
      <c r="AW40" s="145"/>
      <c r="AX40" s="145"/>
      <c r="AY40" s="145"/>
    </row>
    <row r="41" spans="1:51">
      <c r="A41" s="170"/>
      <c r="B41" s="167"/>
      <c r="C41" s="148"/>
      <c r="D41" s="148"/>
      <c r="E41" s="148"/>
      <c r="F41" s="148"/>
      <c r="G41" s="148"/>
      <c r="H41" s="148"/>
      <c r="I41" s="148"/>
      <c r="J41" s="148"/>
      <c r="K41" s="148"/>
      <c r="L41" s="148"/>
      <c r="M41" s="148"/>
      <c r="N41" s="148"/>
      <c r="O41" s="148"/>
      <c r="P41" s="148"/>
      <c r="Q41" s="148"/>
      <c r="R41" s="148"/>
      <c r="S41" s="148"/>
      <c r="T41" s="148"/>
      <c r="U41" s="148"/>
      <c r="V41" s="148"/>
      <c r="W41" s="148"/>
      <c r="X41" s="148"/>
      <c r="Y41" s="145"/>
      <c r="Z41" s="145"/>
      <c r="AA41" s="145"/>
      <c r="AB41" s="300"/>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row>
    <row r="42" spans="1:51">
      <c r="A42" s="130" t="s">
        <v>271</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45"/>
      <c r="Z42" s="145"/>
      <c r="AA42" s="145"/>
      <c r="AB42" s="300"/>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row>
    <row r="43" spans="1:51" ht="13.5" thickBot="1">
      <c r="A43" s="132" t="s">
        <v>273</v>
      </c>
      <c r="B43" s="130"/>
      <c r="C43" s="132"/>
      <c r="D43" s="132"/>
      <c r="E43" s="132"/>
      <c r="F43" s="130"/>
      <c r="G43" s="132"/>
      <c r="H43" s="132"/>
      <c r="I43" s="130"/>
      <c r="J43" s="132"/>
      <c r="K43" s="130"/>
      <c r="L43" s="130"/>
      <c r="M43" s="132"/>
      <c r="N43" s="130"/>
      <c r="O43" s="132"/>
      <c r="P43" s="130"/>
      <c r="Q43" s="132"/>
      <c r="R43" s="130"/>
      <c r="S43" s="132"/>
      <c r="T43" s="132"/>
      <c r="U43" s="132"/>
      <c r="V43" s="132"/>
      <c r="W43" s="132"/>
      <c r="X43" s="132"/>
      <c r="Y43" s="145"/>
      <c r="Z43" s="145"/>
      <c r="AA43" s="145"/>
      <c r="AB43" s="300"/>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row>
    <row r="44" spans="1:51" ht="14" thickTop="1" thickBot="1">
      <c r="A44" s="134" t="s">
        <v>229</v>
      </c>
      <c r="B44" s="133" t="s">
        <v>283</v>
      </c>
      <c r="C44" s="134" t="s">
        <v>101</v>
      </c>
      <c r="D44" s="134" t="s">
        <v>103</v>
      </c>
      <c r="E44" s="134" t="s">
        <v>104</v>
      </c>
      <c r="F44" s="134" t="s">
        <v>185</v>
      </c>
      <c r="G44" s="278" t="s">
        <v>303</v>
      </c>
      <c r="H44" s="278" t="s">
        <v>320</v>
      </c>
      <c r="I44" s="278" t="s">
        <v>324</v>
      </c>
      <c r="J44" s="278" t="s">
        <v>340</v>
      </c>
      <c r="K44" s="278" t="s">
        <v>345</v>
      </c>
      <c r="L44" s="278" t="s">
        <v>369</v>
      </c>
      <c r="M44" s="278" t="s">
        <v>392</v>
      </c>
      <c r="N44" s="278" t="s">
        <v>394</v>
      </c>
      <c r="O44" s="278" t="s">
        <v>421</v>
      </c>
      <c r="P44" s="278" t="s">
        <v>423</v>
      </c>
      <c r="Q44" s="278" t="s">
        <v>430</v>
      </c>
      <c r="R44" s="278" t="s">
        <v>432</v>
      </c>
      <c r="S44" s="278" t="s">
        <v>435</v>
      </c>
      <c r="T44" s="274" t="str">
        <f>T3</f>
        <v>Q2 2022</v>
      </c>
      <c r="U44" s="278" t="str">
        <f>U3</f>
        <v>Q3 2022</v>
      </c>
      <c r="V44" s="274" t="str">
        <f>V3</f>
        <v>Q4 2022</v>
      </c>
      <c r="W44" s="278" t="str">
        <f>W3</f>
        <v>Q1 2023</v>
      </c>
      <c r="X44" s="278" t="s">
        <v>493</v>
      </c>
      <c r="Y44" s="278" t="str">
        <f>'1 FO Q'!T3</f>
        <v>Q3 2023</v>
      </c>
      <c r="Z44" s="278" t="str">
        <f>'1 FO Q'!U3</f>
        <v>Q4 2023</v>
      </c>
      <c r="AA44" s="278" t="str">
        <f>'1 FO Q'!V3</f>
        <v>Q1 2024</v>
      </c>
      <c r="AB44" s="304"/>
      <c r="AC44" s="305" t="str">
        <f>'1 FO Q'!W3</f>
        <v>Q2 2024</v>
      </c>
      <c r="AD44" s="305"/>
      <c r="AE44" s="305" t="str">
        <f>'1 FO Q'!X3</f>
        <v>Q3 2024</v>
      </c>
      <c r="AF44" s="305" t="str">
        <f>'1 FO Q'!Y3</f>
        <v>Q4 2024</v>
      </c>
      <c r="AG44" s="305" t="str">
        <f>'1 FO Q'!Z3</f>
        <v>Q1 2025</v>
      </c>
      <c r="AH44" s="305" t="str">
        <f>'1 FO Q'!AA3</f>
        <v>Q2 2025</v>
      </c>
      <c r="AI44" s="305" t="str">
        <f>'1 FO Q'!AB3</f>
        <v>Q3 2025</v>
      </c>
      <c r="AJ44" s="305" t="str">
        <f>'1 FO Q'!AC3</f>
        <v>Q4 2025</v>
      </c>
      <c r="AK44" s="145"/>
      <c r="AL44" s="145"/>
      <c r="AM44" s="145"/>
      <c r="AN44" s="145"/>
      <c r="AO44" s="145"/>
      <c r="AP44" s="145"/>
      <c r="AQ44" s="145"/>
      <c r="AR44" s="145"/>
      <c r="AS44" s="145"/>
      <c r="AT44" s="145"/>
      <c r="AU44" s="145"/>
      <c r="AV44" s="145"/>
      <c r="AW44" s="145"/>
      <c r="AX44" s="145"/>
      <c r="AY44" s="145"/>
    </row>
    <row r="45" spans="1:51" ht="13.5" thickTop="1">
      <c r="A45" s="165" t="s">
        <v>119</v>
      </c>
      <c r="B45" s="167">
        <v>1293.9270000000004</v>
      </c>
      <c r="C45" s="167">
        <v>216.09899999999979</v>
      </c>
      <c r="D45" s="167">
        <v>544.8449999999998</v>
      </c>
      <c r="E45" s="167">
        <v>814.96899999999982</v>
      </c>
      <c r="F45" s="167">
        <v>1292.3179999999998</v>
      </c>
      <c r="G45" s="167">
        <v>167</v>
      </c>
      <c r="H45" s="167">
        <v>515</v>
      </c>
      <c r="I45" s="167">
        <v>748</v>
      </c>
      <c r="J45" s="167">
        <v>590</v>
      </c>
      <c r="K45" s="167">
        <v>157</v>
      </c>
      <c r="L45" s="167">
        <v>2671</v>
      </c>
      <c r="M45" s="167">
        <v>2859</v>
      </c>
      <c r="N45" s="167">
        <f>+M45+N4</f>
        <v>2226</v>
      </c>
      <c r="O45" s="167">
        <v>145</v>
      </c>
      <c r="P45" s="167">
        <v>237</v>
      </c>
      <c r="Q45" s="167">
        <v>293</v>
      </c>
      <c r="R45" s="167">
        <v>325</v>
      </c>
      <c r="S45" s="167">
        <v>483</v>
      </c>
      <c r="T45" s="167">
        <v>659</v>
      </c>
      <c r="U45" s="167">
        <v>573</v>
      </c>
      <c r="V45" s="167">
        <v>323</v>
      </c>
      <c r="W45" s="167">
        <v>-288</v>
      </c>
      <c r="X45" s="167">
        <v>-6174</v>
      </c>
      <c r="Y45" s="167">
        <v>-6867</v>
      </c>
      <c r="Z45" s="167">
        <v>-9747</v>
      </c>
      <c r="AA45" s="167">
        <v>605</v>
      </c>
      <c r="AB45" s="298"/>
      <c r="AC45" s="167">
        <v>485</v>
      </c>
      <c r="AD45" s="167"/>
      <c r="AE45" s="167">
        <v>336</v>
      </c>
      <c r="AF45" s="167">
        <v>106</v>
      </c>
      <c r="AG45" s="167">
        <v>-125</v>
      </c>
      <c r="AH45" s="167">
        <v>-173.93100000000001</v>
      </c>
      <c r="AI45" s="167">
        <v>-316</v>
      </c>
      <c r="AJ45" s="167">
        <v>-1267</v>
      </c>
      <c r="AK45" s="145"/>
      <c r="AL45" s="145"/>
      <c r="AM45" s="145"/>
      <c r="AN45" s="145"/>
      <c r="AO45" s="145"/>
      <c r="AP45" s="145"/>
      <c r="AQ45" s="145"/>
      <c r="AR45" s="145"/>
      <c r="AS45" s="145"/>
      <c r="AT45" s="145"/>
      <c r="AU45" s="145"/>
      <c r="AV45" s="145"/>
      <c r="AW45" s="145"/>
      <c r="AX45" s="145"/>
      <c r="AY45" s="145"/>
    </row>
    <row r="46" spans="1:51">
      <c r="A46" s="165" t="s">
        <v>483</v>
      </c>
      <c r="B46" s="167"/>
      <c r="C46" s="167"/>
      <c r="D46" s="167"/>
      <c r="E46" s="167"/>
      <c r="F46" s="167"/>
      <c r="G46" s="167" t="s">
        <v>290</v>
      </c>
      <c r="H46" s="167" t="s">
        <v>290</v>
      </c>
      <c r="I46" s="167" t="s">
        <v>290</v>
      </c>
      <c r="J46" s="167" t="s">
        <v>290</v>
      </c>
      <c r="K46" s="167" t="s">
        <v>290</v>
      </c>
      <c r="L46" s="167" t="s">
        <v>290</v>
      </c>
      <c r="M46" s="167" t="s">
        <v>290</v>
      </c>
      <c r="N46" s="167">
        <f>+N5</f>
        <v>1200</v>
      </c>
      <c r="O46" s="167">
        <v>250</v>
      </c>
      <c r="P46" s="167">
        <v>250</v>
      </c>
      <c r="Q46" s="167">
        <f>SUM(O5:Q5)</f>
        <v>375</v>
      </c>
      <c r="R46" s="167">
        <v>500</v>
      </c>
      <c r="S46" s="167" t="s">
        <v>290</v>
      </c>
      <c r="T46" s="167" t="s">
        <v>290</v>
      </c>
      <c r="U46" s="167">
        <v>100</v>
      </c>
      <c r="V46" s="167">
        <v>300</v>
      </c>
      <c r="W46" s="167" t="s">
        <v>290</v>
      </c>
      <c r="X46" s="167">
        <v>100</v>
      </c>
      <c r="Y46" s="167">
        <v>100</v>
      </c>
      <c r="Z46" s="167">
        <v>100</v>
      </c>
      <c r="AA46" s="167">
        <v>100</v>
      </c>
      <c r="AB46" s="298"/>
      <c r="AC46" s="167">
        <v>100</v>
      </c>
      <c r="AD46" s="167"/>
      <c r="AE46" s="167">
        <v>100</v>
      </c>
      <c r="AF46" s="167">
        <v>101</v>
      </c>
      <c r="AG46" s="167">
        <v>0</v>
      </c>
      <c r="AH46" s="167">
        <v>0</v>
      </c>
      <c r="AI46" s="167">
        <v>200</v>
      </c>
      <c r="AJ46" s="167">
        <v>500</v>
      </c>
      <c r="AK46" s="145"/>
      <c r="AL46" s="145"/>
      <c r="AM46" s="145"/>
      <c r="AN46" s="145"/>
      <c r="AO46" s="145"/>
      <c r="AP46" s="145"/>
      <c r="AQ46" s="145"/>
      <c r="AR46" s="145"/>
      <c r="AS46" s="145"/>
      <c r="AT46" s="145"/>
      <c r="AU46" s="145"/>
      <c r="AV46" s="145"/>
      <c r="AW46" s="145"/>
      <c r="AX46" s="145"/>
      <c r="AY46" s="145"/>
    </row>
    <row r="47" spans="1:51">
      <c r="A47" s="165" t="s">
        <v>454</v>
      </c>
      <c r="B47" s="167">
        <v>164.35599999999999</v>
      </c>
      <c r="C47" s="167">
        <v>43.15</v>
      </c>
      <c r="D47" s="167">
        <v>91.831000000000003</v>
      </c>
      <c r="E47" s="167">
        <v>149.28</v>
      </c>
      <c r="F47" s="167">
        <v>208.46600000000001</v>
      </c>
      <c r="G47" s="167">
        <v>80</v>
      </c>
      <c r="H47" s="167">
        <v>162</v>
      </c>
      <c r="I47" s="167">
        <v>246</v>
      </c>
      <c r="J47" s="167">
        <v>875</v>
      </c>
      <c r="K47" s="167">
        <v>79.988</v>
      </c>
      <c r="L47" s="167">
        <v>158.988</v>
      </c>
      <c r="M47" s="167">
        <v>235.86099999999999</v>
      </c>
      <c r="N47" s="167">
        <f>+M47+N6</f>
        <v>1201.8609999999999</v>
      </c>
      <c r="O47" s="167">
        <v>76.2</v>
      </c>
      <c r="P47" s="167">
        <v>153.19999999999999</v>
      </c>
      <c r="Q47" s="167">
        <f>SUM(O6:Q6)</f>
        <v>230.2</v>
      </c>
      <c r="R47" s="167">
        <v>326.2</v>
      </c>
      <c r="S47" s="167">
        <v>63</v>
      </c>
      <c r="T47" s="167">
        <v>129</v>
      </c>
      <c r="U47" s="167">
        <v>196</v>
      </c>
      <c r="V47" s="167">
        <v>270</v>
      </c>
      <c r="W47" s="167">
        <v>74</v>
      </c>
      <c r="X47" s="167">
        <v>150</v>
      </c>
      <c r="Y47" s="167">
        <v>227</v>
      </c>
      <c r="Z47" s="167">
        <v>301</v>
      </c>
      <c r="AA47" s="167">
        <v>52</v>
      </c>
      <c r="AB47" s="298"/>
      <c r="AC47" s="167">
        <v>103</v>
      </c>
      <c r="AD47" s="167"/>
      <c r="AE47" s="167">
        <v>153</v>
      </c>
      <c r="AF47" s="167">
        <v>201</v>
      </c>
      <c r="AG47" s="167">
        <v>47</v>
      </c>
      <c r="AH47" s="167">
        <v>90.492999999999995</v>
      </c>
      <c r="AI47" s="167">
        <v>134</v>
      </c>
      <c r="AJ47" s="167">
        <v>239</v>
      </c>
      <c r="AK47" s="145"/>
      <c r="AL47" s="145"/>
      <c r="AM47" s="145"/>
      <c r="AN47" s="145"/>
      <c r="AO47" s="145"/>
      <c r="AP47" s="145"/>
      <c r="AQ47" s="145"/>
      <c r="AR47" s="145"/>
      <c r="AS47" s="145"/>
      <c r="AT47" s="145"/>
      <c r="AU47" s="145"/>
      <c r="AV47" s="145"/>
      <c r="AW47" s="145"/>
      <c r="AX47" s="145"/>
      <c r="AY47" s="145"/>
    </row>
    <row r="48" spans="1:51">
      <c r="A48" s="165" t="s">
        <v>496</v>
      </c>
      <c r="B48" s="167"/>
      <c r="C48" s="167"/>
      <c r="D48" s="167"/>
      <c r="E48" s="167"/>
      <c r="F48" s="167"/>
      <c r="G48" s="167" t="s">
        <v>290</v>
      </c>
      <c r="H48" s="167" t="s">
        <v>290</v>
      </c>
      <c r="I48" s="167" t="s">
        <v>290</v>
      </c>
      <c r="J48" s="167" t="s">
        <v>290</v>
      </c>
      <c r="K48" s="167" t="s">
        <v>290</v>
      </c>
      <c r="L48" s="167" t="s">
        <v>290</v>
      </c>
      <c r="M48" s="167" t="s">
        <v>290</v>
      </c>
      <c r="N48" s="167" t="s">
        <v>290</v>
      </c>
      <c r="O48" s="167" t="s">
        <v>290</v>
      </c>
      <c r="P48" s="167" t="s">
        <v>290</v>
      </c>
      <c r="Q48" s="167" t="s">
        <v>290</v>
      </c>
      <c r="R48" s="167" t="s">
        <v>290</v>
      </c>
      <c r="S48" s="167" t="s">
        <v>290</v>
      </c>
      <c r="T48" s="167" t="s">
        <v>290</v>
      </c>
      <c r="U48" s="167" t="s">
        <v>290</v>
      </c>
      <c r="V48" s="167" t="s">
        <v>290</v>
      </c>
      <c r="W48" s="167" t="s">
        <v>290</v>
      </c>
      <c r="X48" s="167">
        <v>6279</v>
      </c>
      <c r="Y48" s="167">
        <v>6532</v>
      </c>
      <c r="Z48" s="167">
        <v>9180</v>
      </c>
      <c r="AA48" s="167" t="s">
        <v>290</v>
      </c>
      <c r="AB48" s="298"/>
      <c r="AC48" s="167" t="s">
        <v>290</v>
      </c>
      <c r="AD48" s="167"/>
      <c r="AE48" s="167" t="s">
        <v>290</v>
      </c>
      <c r="AF48" s="167" t="s">
        <v>290</v>
      </c>
      <c r="AG48" s="167" t="s">
        <v>290</v>
      </c>
      <c r="AH48" s="167" t="s">
        <v>290</v>
      </c>
      <c r="AI48" s="167" t="s">
        <v>290</v>
      </c>
      <c r="AJ48" s="167" t="s">
        <v>290</v>
      </c>
      <c r="AK48" s="145"/>
      <c r="AL48" s="145"/>
      <c r="AM48" s="145"/>
      <c r="AN48" s="145"/>
      <c r="AO48" s="145"/>
      <c r="AP48" s="145"/>
      <c r="AQ48" s="145"/>
      <c r="AR48" s="145"/>
      <c r="AS48" s="145"/>
      <c r="AT48" s="145"/>
      <c r="AU48" s="145"/>
      <c r="AV48" s="145"/>
      <c r="AW48" s="145"/>
      <c r="AX48" s="145"/>
      <c r="AY48" s="145"/>
    </row>
    <row r="49" spans="1:51">
      <c r="A49" s="165" t="s">
        <v>124</v>
      </c>
      <c r="B49" s="167">
        <v>-41.611667603027911</v>
      </c>
      <c r="C49" s="167">
        <v>32.908999999999999</v>
      </c>
      <c r="D49" s="167">
        <v>6.9</v>
      </c>
      <c r="E49" s="167">
        <v>-19.169999999999987</v>
      </c>
      <c r="F49" s="167">
        <v>-5</v>
      </c>
      <c r="G49" s="167">
        <v>-2</v>
      </c>
      <c r="H49" s="167">
        <v>-43</v>
      </c>
      <c r="I49" s="167">
        <v>-43</v>
      </c>
      <c r="J49" s="167">
        <v>-72</v>
      </c>
      <c r="K49" s="167">
        <v>10.478000000000009</v>
      </c>
      <c r="L49" s="167">
        <v>-2435.5219999999999</v>
      </c>
      <c r="M49" s="167">
        <v>-2525.3760000000002</v>
      </c>
      <c r="N49" s="167">
        <f>+M49+N8</f>
        <v>-2428.3760000000002</v>
      </c>
      <c r="O49" s="167">
        <v>-35.299999999999997</v>
      </c>
      <c r="P49" s="167">
        <v>68.7</v>
      </c>
      <c r="Q49" s="167">
        <v>76</v>
      </c>
      <c r="R49" s="167">
        <v>143</v>
      </c>
      <c r="S49" s="167">
        <v>-55</v>
      </c>
      <c r="T49" s="167">
        <v>-215</v>
      </c>
      <c r="U49" s="167">
        <v>-463</v>
      </c>
      <c r="V49" s="167">
        <v>-589</v>
      </c>
      <c r="W49" s="167">
        <v>-115</v>
      </c>
      <c r="X49" s="167">
        <v>-882</v>
      </c>
      <c r="Y49" s="167">
        <v>-1033</v>
      </c>
      <c r="Z49" s="167">
        <v>-1276</v>
      </c>
      <c r="AA49" s="167">
        <v>-1505</v>
      </c>
      <c r="AB49" s="303">
        <v>1</v>
      </c>
      <c r="AC49" s="167">
        <f>-1488+37</f>
        <v>-1451</v>
      </c>
      <c r="AD49" s="303">
        <v>1</v>
      </c>
      <c r="AE49" s="167">
        <v>-1504</v>
      </c>
      <c r="AF49" s="167">
        <v>-1327</v>
      </c>
      <c r="AG49" s="167">
        <v>-262</v>
      </c>
      <c r="AH49" s="167">
        <v>-284</v>
      </c>
      <c r="AI49" s="167">
        <v>-331</v>
      </c>
      <c r="AJ49" s="167">
        <v>483</v>
      </c>
      <c r="AK49" s="145"/>
      <c r="AL49" s="145"/>
      <c r="AM49" s="145"/>
      <c r="AN49" s="145"/>
      <c r="AO49" s="145"/>
      <c r="AP49" s="145"/>
      <c r="AQ49" s="145"/>
      <c r="AR49" s="145"/>
      <c r="AS49" s="145"/>
      <c r="AT49" s="145"/>
      <c r="AU49" s="145"/>
      <c r="AV49" s="145"/>
      <c r="AW49" s="145"/>
      <c r="AX49" s="145"/>
      <c r="AY49" s="145"/>
    </row>
    <row r="50" spans="1:51" s="150" customFormat="1">
      <c r="A50" s="176" t="s">
        <v>455</v>
      </c>
      <c r="B50" s="177">
        <v>1416.6713323969725</v>
      </c>
      <c r="C50" s="177">
        <v>292.15799999999979</v>
      </c>
      <c r="D50" s="177">
        <v>643.57599999999979</v>
      </c>
      <c r="E50" s="177">
        <v>945.07899999999984</v>
      </c>
      <c r="F50" s="177">
        <v>1495.7839999999997</v>
      </c>
      <c r="G50" s="177">
        <v>245</v>
      </c>
      <c r="H50" s="177">
        <v>634</v>
      </c>
      <c r="I50" s="177">
        <v>950</v>
      </c>
      <c r="J50" s="177">
        <v>1393</v>
      </c>
      <c r="K50" s="177">
        <v>247</v>
      </c>
      <c r="L50" s="177">
        <v>394</v>
      </c>
      <c r="M50" s="177">
        <v>569.48499999999967</v>
      </c>
      <c r="N50" s="177">
        <f>+M50+N9</f>
        <v>2200.4849999999997</v>
      </c>
      <c r="O50" s="177">
        <v>436.24199999999996</v>
      </c>
      <c r="P50" s="177">
        <v>710.24199999999996</v>
      </c>
      <c r="Q50" s="177">
        <f>SUM(O9:Q9)</f>
        <v>975.24199999999996</v>
      </c>
      <c r="R50" s="177">
        <v>1294</v>
      </c>
      <c r="S50" s="177">
        <v>492</v>
      </c>
      <c r="T50" s="177">
        <v>573</v>
      </c>
      <c r="U50" s="177">
        <v>406</v>
      </c>
      <c r="V50" s="177">
        <v>304</v>
      </c>
      <c r="W50" s="168">
        <v>-329</v>
      </c>
      <c r="X50" s="168">
        <v>-527</v>
      </c>
      <c r="Y50" s="168">
        <v>-1041</v>
      </c>
      <c r="Z50" s="168">
        <v>-1442</v>
      </c>
      <c r="AA50" s="168">
        <v>-748</v>
      </c>
      <c r="AB50" s="299"/>
      <c r="AC50" s="168">
        <v>-763</v>
      </c>
      <c r="AD50" s="299"/>
      <c r="AE50" s="168">
        <v>-915</v>
      </c>
      <c r="AF50" s="168">
        <v>-919</v>
      </c>
      <c r="AG50" s="168">
        <v>-340</v>
      </c>
      <c r="AH50" s="168">
        <v>-368</v>
      </c>
      <c r="AI50" s="168">
        <v>-313</v>
      </c>
      <c r="AJ50" s="168">
        <v>-45</v>
      </c>
      <c r="AK50" s="145"/>
      <c r="AL50" s="145"/>
      <c r="AM50" s="145"/>
      <c r="AN50" s="145"/>
      <c r="AO50" s="145"/>
      <c r="AP50" s="145"/>
      <c r="AQ50" s="145"/>
      <c r="AR50" s="145"/>
      <c r="AS50" s="145"/>
      <c r="AT50" s="145"/>
      <c r="AU50" s="145"/>
      <c r="AV50" s="145"/>
      <c r="AW50" s="145"/>
      <c r="AX50" s="145"/>
      <c r="AY50" s="145"/>
    </row>
    <row r="51" spans="1:51">
      <c r="A51" s="165" t="s">
        <v>53</v>
      </c>
      <c r="B51" s="167">
        <v>-694.93000000000006</v>
      </c>
      <c r="C51" s="167">
        <v>-650</v>
      </c>
      <c r="D51" s="167">
        <v>-374</v>
      </c>
      <c r="E51" s="167">
        <v>-559</v>
      </c>
      <c r="F51" s="167">
        <v>-380</v>
      </c>
      <c r="G51" s="167">
        <v>-402</v>
      </c>
      <c r="H51" s="167">
        <v>-165</v>
      </c>
      <c r="I51" s="167">
        <v>-1044</v>
      </c>
      <c r="J51" s="167">
        <v>-791</v>
      </c>
      <c r="K51" s="167">
        <v>-794</v>
      </c>
      <c r="L51" s="167">
        <v>-121</v>
      </c>
      <c r="M51" s="167">
        <v>46.272000000000205</v>
      </c>
      <c r="N51" s="167">
        <f>+M51+N10</f>
        <v>-673.72799999999984</v>
      </c>
      <c r="O51" s="167">
        <v>-895.4</v>
      </c>
      <c r="P51" s="167">
        <v>-222</v>
      </c>
      <c r="Q51" s="167">
        <v>-1208</v>
      </c>
      <c r="R51" s="167">
        <v>-817</v>
      </c>
      <c r="S51" s="167">
        <v>-1418</v>
      </c>
      <c r="T51" s="167">
        <v>-1045</v>
      </c>
      <c r="U51" s="167">
        <v>-2960</v>
      </c>
      <c r="V51" s="167">
        <v>-3305</v>
      </c>
      <c r="W51" s="167">
        <v>-649</v>
      </c>
      <c r="X51" s="167">
        <v>-143</v>
      </c>
      <c r="Y51" s="167">
        <v>-682</v>
      </c>
      <c r="Z51" s="167">
        <v>-1906</v>
      </c>
      <c r="AA51" s="167">
        <v>-757</v>
      </c>
      <c r="AB51" s="303"/>
      <c r="AC51" s="167">
        <v>-107</v>
      </c>
      <c r="AD51" s="303"/>
      <c r="AE51" s="167">
        <v>-1472</v>
      </c>
      <c r="AF51" s="167">
        <v>-1080</v>
      </c>
      <c r="AG51" s="167">
        <v>-328</v>
      </c>
      <c r="AH51" s="167">
        <v>531</v>
      </c>
      <c r="AI51" s="167">
        <v>-714</v>
      </c>
      <c r="AJ51" s="167">
        <v>-2248</v>
      </c>
      <c r="AK51" s="145"/>
      <c r="AL51" s="145"/>
      <c r="AM51" s="145"/>
      <c r="AN51" s="145"/>
      <c r="AO51" s="145"/>
      <c r="AP51" s="145"/>
      <c r="AQ51" s="145"/>
      <c r="AR51" s="145"/>
      <c r="AS51" s="145"/>
      <c r="AT51" s="145"/>
      <c r="AU51" s="145"/>
      <c r="AV51" s="145"/>
      <c r="AW51" s="145"/>
      <c r="AX51" s="145"/>
      <c r="AY51" s="145"/>
    </row>
    <row r="52" spans="1:51" s="150" customFormat="1">
      <c r="A52" s="163" t="s">
        <v>484</v>
      </c>
      <c r="B52" s="177">
        <v>721.74133239697244</v>
      </c>
      <c r="C52" s="177">
        <v>-357.84200000000021</v>
      </c>
      <c r="D52" s="177">
        <v>269.57599999999979</v>
      </c>
      <c r="E52" s="177">
        <v>386.07899999999984</v>
      </c>
      <c r="F52" s="177">
        <v>1115.7839999999997</v>
      </c>
      <c r="G52" s="177">
        <v>-157</v>
      </c>
      <c r="H52" s="177">
        <v>469</v>
      </c>
      <c r="I52" s="177">
        <v>-93</v>
      </c>
      <c r="J52" s="177">
        <v>602</v>
      </c>
      <c r="K52" s="177">
        <v>-546.95299999999997</v>
      </c>
      <c r="L52" s="177">
        <v>273.04700000000003</v>
      </c>
      <c r="M52" s="177">
        <v>616.40300000000013</v>
      </c>
      <c r="N52" s="177">
        <f>+M52+N11</f>
        <v>1526.4030000000002</v>
      </c>
      <c r="O52" s="177">
        <v>-459.15800000000002</v>
      </c>
      <c r="P52" s="177">
        <v>487.84199999999998</v>
      </c>
      <c r="Q52" s="177">
        <v>-233</v>
      </c>
      <c r="R52" s="177">
        <v>477</v>
      </c>
      <c r="S52" s="177">
        <v>-926</v>
      </c>
      <c r="T52" s="177">
        <v>-471</v>
      </c>
      <c r="U52" s="177">
        <f>U51+U50</f>
        <v>-2554</v>
      </c>
      <c r="V52" s="177">
        <v>-3001</v>
      </c>
      <c r="W52" s="168">
        <v>-978</v>
      </c>
      <c r="X52" s="168">
        <v>-670</v>
      </c>
      <c r="Y52" s="168">
        <v>-1723</v>
      </c>
      <c r="Z52" s="168">
        <v>-3348</v>
      </c>
      <c r="AA52" s="168">
        <v>-1505</v>
      </c>
      <c r="AB52" s="299"/>
      <c r="AC52" s="168">
        <v>-870</v>
      </c>
      <c r="AD52" s="299"/>
      <c r="AE52" s="168">
        <v>-2387</v>
      </c>
      <c r="AF52" s="168">
        <v>-1999</v>
      </c>
      <c r="AG52" s="168">
        <v>-668</v>
      </c>
      <c r="AH52" s="168">
        <v>163.18699999999995</v>
      </c>
      <c r="AI52" s="168">
        <v>-1027</v>
      </c>
      <c r="AJ52" s="168">
        <v>-2293</v>
      </c>
      <c r="AK52" s="145"/>
      <c r="AL52" s="145"/>
      <c r="AM52" s="145"/>
      <c r="AN52" s="145"/>
      <c r="AO52" s="145"/>
      <c r="AP52" s="145"/>
      <c r="AQ52" s="145"/>
      <c r="AR52" s="145"/>
      <c r="AS52" s="145"/>
      <c r="AT52" s="145"/>
      <c r="AU52" s="145"/>
      <c r="AV52" s="145"/>
      <c r="AW52" s="145"/>
      <c r="AX52" s="145"/>
      <c r="AY52" s="145"/>
    </row>
    <row r="53" spans="1:51">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298"/>
      <c r="AC53" s="167"/>
      <c r="AD53" s="298"/>
      <c r="AE53" s="167"/>
      <c r="AF53" s="167"/>
      <c r="AG53" s="167"/>
      <c r="AH53" s="167"/>
      <c r="AI53" s="167"/>
      <c r="AJ53" s="167"/>
      <c r="AK53" s="145"/>
      <c r="AL53" s="145"/>
      <c r="AM53" s="145"/>
      <c r="AN53" s="145"/>
      <c r="AO53" s="145"/>
      <c r="AP53" s="145"/>
      <c r="AQ53" s="145"/>
      <c r="AR53" s="145"/>
      <c r="AS53" s="145"/>
      <c r="AT53" s="145"/>
      <c r="AU53" s="145"/>
      <c r="AV53" s="145"/>
      <c r="AW53" s="145"/>
      <c r="AX53" s="145"/>
      <c r="AY53" s="145"/>
    </row>
    <row r="54" spans="1:51">
      <c r="A54" s="165" t="s">
        <v>277</v>
      </c>
      <c r="B54" s="167">
        <v>-61.953000000000003</v>
      </c>
      <c r="C54" s="167">
        <v>-3.6219999999999999</v>
      </c>
      <c r="D54" s="167">
        <v>-13.468</v>
      </c>
      <c r="E54" s="167">
        <v>-19.283000000000001</v>
      </c>
      <c r="F54" s="167">
        <v>-19.283000000000001</v>
      </c>
      <c r="G54" s="167" t="s">
        <v>290</v>
      </c>
      <c r="H54" s="167">
        <v>-15</v>
      </c>
      <c r="I54" s="167">
        <v>-15</v>
      </c>
      <c r="J54" s="167">
        <v>-15</v>
      </c>
      <c r="K54" s="167" t="s">
        <v>290</v>
      </c>
      <c r="L54" s="167" t="s">
        <v>290</v>
      </c>
      <c r="M54" s="167" t="s">
        <v>290</v>
      </c>
      <c r="N54" s="167" t="s">
        <v>290</v>
      </c>
      <c r="O54" s="167" t="s">
        <v>290</v>
      </c>
      <c r="P54" s="167" t="s">
        <v>290</v>
      </c>
      <c r="Q54" s="167" t="s">
        <v>290</v>
      </c>
      <c r="R54" s="167" t="s">
        <v>290</v>
      </c>
      <c r="S54" s="167" t="s">
        <v>290</v>
      </c>
      <c r="T54" s="167" t="s">
        <v>290</v>
      </c>
      <c r="U54" s="167" t="s">
        <v>290</v>
      </c>
      <c r="V54" s="167">
        <v>-387</v>
      </c>
      <c r="W54" s="167" t="s">
        <v>290</v>
      </c>
      <c r="X54" s="167" t="s">
        <v>290</v>
      </c>
      <c r="Y54" s="167" t="s">
        <v>290</v>
      </c>
      <c r="Z54" s="167" t="s">
        <v>290</v>
      </c>
      <c r="AA54" s="167" t="s">
        <v>290</v>
      </c>
      <c r="AB54" s="298"/>
      <c r="AC54" s="167" t="s">
        <v>290</v>
      </c>
      <c r="AD54" s="298"/>
      <c r="AE54" s="167" t="s">
        <v>290</v>
      </c>
      <c r="AF54" s="167" t="s">
        <v>290</v>
      </c>
      <c r="AG54" s="167" t="s">
        <v>290</v>
      </c>
      <c r="AH54" s="167" t="s">
        <v>290</v>
      </c>
      <c r="AI54" s="167" t="s">
        <v>290</v>
      </c>
      <c r="AJ54" s="167">
        <v>-1744</v>
      </c>
      <c r="AK54" s="145"/>
      <c r="AL54" s="145"/>
      <c r="AM54" s="145"/>
      <c r="AN54" s="145"/>
      <c r="AO54" s="145"/>
      <c r="AP54" s="145"/>
      <c r="AQ54" s="145"/>
      <c r="AR54" s="145"/>
      <c r="AS54" s="145"/>
      <c r="AT54" s="145"/>
      <c r="AU54" s="145"/>
      <c r="AV54" s="145"/>
      <c r="AW54" s="145"/>
      <c r="AX54" s="145"/>
      <c r="AY54" s="145"/>
    </row>
    <row r="55" spans="1:51">
      <c r="A55" s="165" t="s">
        <v>278</v>
      </c>
      <c r="B55" s="167">
        <v>0</v>
      </c>
      <c r="C55" s="167"/>
      <c r="D55" s="167"/>
      <c r="E55" s="167"/>
      <c r="F55" s="167">
        <v>0</v>
      </c>
      <c r="G55" s="167" t="s">
        <v>290</v>
      </c>
      <c r="H55" s="167" t="s">
        <v>290</v>
      </c>
      <c r="I55" s="167" t="s">
        <v>290</v>
      </c>
      <c r="J55" s="167" t="s">
        <v>290</v>
      </c>
      <c r="K55" s="167" t="s">
        <v>290</v>
      </c>
      <c r="L55" s="167">
        <v>-218</v>
      </c>
      <c r="M55" s="167">
        <v>-218.017</v>
      </c>
      <c r="N55" s="167">
        <f>+M55+N14</f>
        <v>-222.017</v>
      </c>
      <c r="O55" s="167" t="s">
        <v>290</v>
      </c>
      <c r="P55" s="167">
        <v>31</v>
      </c>
      <c r="Q55" s="167">
        <v>443</v>
      </c>
      <c r="R55" s="167">
        <v>443</v>
      </c>
      <c r="S55" s="167" t="s">
        <v>290</v>
      </c>
      <c r="T55" s="167" t="s">
        <v>290</v>
      </c>
      <c r="U55" s="167" t="s">
        <v>290</v>
      </c>
      <c r="V55" s="167" t="s">
        <v>290</v>
      </c>
      <c r="W55" s="167" t="s">
        <v>290</v>
      </c>
      <c r="X55" s="167" t="s">
        <v>290</v>
      </c>
      <c r="Y55" s="167" t="s">
        <v>290</v>
      </c>
      <c r="Z55" s="167">
        <v>5</v>
      </c>
      <c r="AA55" s="167">
        <v>62</v>
      </c>
      <c r="AB55" s="298"/>
      <c r="AC55" s="167">
        <v>126</v>
      </c>
      <c r="AD55" s="298"/>
      <c r="AE55" s="167">
        <v>126</v>
      </c>
      <c r="AF55" s="167">
        <v>132</v>
      </c>
      <c r="AG55" s="167" t="s">
        <v>290</v>
      </c>
      <c r="AH55" s="167" t="s">
        <v>290</v>
      </c>
      <c r="AI55" s="167" t="s">
        <v>290</v>
      </c>
      <c r="AJ55" s="167" t="s">
        <v>290</v>
      </c>
      <c r="AK55" s="145"/>
      <c r="AL55" s="145"/>
      <c r="AM55" s="145"/>
      <c r="AN55" s="145"/>
      <c r="AO55" s="145"/>
      <c r="AP55" s="145"/>
      <c r="AQ55" s="145"/>
      <c r="AR55" s="145"/>
      <c r="AS55" s="145"/>
      <c r="AT55" s="145"/>
      <c r="AU55" s="145"/>
      <c r="AV55" s="145"/>
      <c r="AW55" s="145"/>
      <c r="AX55" s="145"/>
      <c r="AY55" s="145"/>
    </row>
    <row r="56" spans="1:51">
      <c r="A56" s="165" t="s">
        <v>279</v>
      </c>
      <c r="B56" s="167">
        <v>-154.16900000000001</v>
      </c>
      <c r="C56" s="167">
        <v>-44.338999999999999</v>
      </c>
      <c r="D56" s="167">
        <v>-99.935000000000002</v>
      </c>
      <c r="E56" s="167">
        <v>-499.61200000000002</v>
      </c>
      <c r="F56" s="167">
        <v>-550</v>
      </c>
      <c r="G56" s="167">
        <v>-32</v>
      </c>
      <c r="H56" s="167">
        <v>-77</v>
      </c>
      <c r="I56" s="167">
        <v>-124</v>
      </c>
      <c r="J56" s="167">
        <v>-176</v>
      </c>
      <c r="K56" s="167">
        <v>-37.393000000000001</v>
      </c>
      <c r="L56" s="167">
        <v>-71.393000000000001</v>
      </c>
      <c r="M56" s="167">
        <v>-101.398</v>
      </c>
      <c r="N56" s="167">
        <f>+M56+N15</f>
        <v>-147.398</v>
      </c>
      <c r="O56" s="167">
        <v>-57.5</v>
      </c>
      <c r="P56" s="167">
        <v>-108.5</v>
      </c>
      <c r="Q56" s="167">
        <v>-163.5</v>
      </c>
      <c r="R56" s="167">
        <v>-215.5</v>
      </c>
      <c r="S56" s="167">
        <v>-45</v>
      </c>
      <c r="T56" s="167">
        <v>-83</v>
      </c>
      <c r="U56" s="167">
        <v>-128</v>
      </c>
      <c r="V56" s="167">
        <v>-186</v>
      </c>
      <c r="W56" s="167">
        <v>-58</v>
      </c>
      <c r="X56" s="167">
        <v>-104</v>
      </c>
      <c r="Y56" s="167">
        <v>-138</v>
      </c>
      <c r="Z56" s="167">
        <v>-159</v>
      </c>
      <c r="AA56" s="167">
        <v>-11</v>
      </c>
      <c r="AB56" s="298"/>
      <c r="AC56" s="167">
        <v>-24</v>
      </c>
      <c r="AD56" s="298"/>
      <c r="AE56" s="167">
        <v>-35</v>
      </c>
      <c r="AF56" s="167">
        <v>-43</v>
      </c>
      <c r="AG56" s="167">
        <v>-9</v>
      </c>
      <c r="AH56" s="167">
        <v>-21</v>
      </c>
      <c r="AI56" s="167">
        <v>-29</v>
      </c>
      <c r="AJ56" s="167">
        <v>-49</v>
      </c>
      <c r="AK56" s="145"/>
      <c r="AL56" s="145"/>
      <c r="AM56" s="145"/>
      <c r="AN56" s="145"/>
      <c r="AO56" s="145"/>
      <c r="AP56" s="145"/>
      <c r="AQ56" s="145"/>
      <c r="AR56" s="145"/>
      <c r="AS56" s="145"/>
      <c r="AT56" s="145"/>
      <c r="AU56" s="145"/>
      <c r="AV56" s="145"/>
      <c r="AW56" s="145"/>
      <c r="AX56" s="145"/>
      <c r="AY56" s="145"/>
    </row>
    <row r="57" spans="1:51">
      <c r="A57" s="165" t="s">
        <v>121</v>
      </c>
      <c r="B57" s="167">
        <v>15.853999999999999</v>
      </c>
      <c r="C57" s="167">
        <v>-10.940000000000003</v>
      </c>
      <c r="D57" s="167">
        <v>-39.280999999999999</v>
      </c>
      <c r="E57" s="167">
        <v>-21.827999999999996</v>
      </c>
      <c r="F57" s="167">
        <v>2</v>
      </c>
      <c r="G57" s="167">
        <v>-1</v>
      </c>
      <c r="H57" s="167">
        <v>-105</v>
      </c>
      <c r="I57" s="167">
        <v>-105</v>
      </c>
      <c r="J57" s="167">
        <v>-99</v>
      </c>
      <c r="K57" s="167">
        <v>-17</v>
      </c>
      <c r="L57" s="167">
        <v>-6</v>
      </c>
      <c r="M57" s="167">
        <v>-10.259</v>
      </c>
      <c r="N57" s="167">
        <f>+M57+N16</f>
        <v>1.7409999999999997</v>
      </c>
      <c r="O57" s="167">
        <v>-11.2</v>
      </c>
      <c r="P57" s="167">
        <v>4.8000000000000007</v>
      </c>
      <c r="Q57" s="167">
        <v>1</v>
      </c>
      <c r="R57" s="167">
        <v>16</v>
      </c>
      <c r="S57" s="167">
        <v>4</v>
      </c>
      <c r="T57" s="167">
        <v>9</v>
      </c>
      <c r="U57" s="167">
        <v>66</v>
      </c>
      <c r="V57" s="167">
        <v>71</v>
      </c>
      <c r="W57" s="167">
        <v>4</v>
      </c>
      <c r="X57" s="167">
        <v>5</v>
      </c>
      <c r="Y57" s="167">
        <v>11</v>
      </c>
      <c r="Z57" s="167">
        <v>17</v>
      </c>
      <c r="AA57" s="167">
        <v>2</v>
      </c>
      <c r="AB57" s="298"/>
      <c r="AC57" s="167">
        <v>7</v>
      </c>
      <c r="AD57" s="298"/>
      <c r="AE57" s="167">
        <v>12</v>
      </c>
      <c r="AF57" s="167">
        <v>16</v>
      </c>
      <c r="AG57" s="167">
        <v>6</v>
      </c>
      <c r="AH57" s="167">
        <v>10</v>
      </c>
      <c r="AI57" s="167">
        <v>14</v>
      </c>
      <c r="AJ57" s="167">
        <v>16</v>
      </c>
      <c r="AK57" s="145"/>
      <c r="AL57" s="145"/>
      <c r="AM57" s="145"/>
      <c r="AN57" s="145"/>
      <c r="AO57" s="145"/>
      <c r="AP57" s="145"/>
      <c r="AQ57" s="145"/>
      <c r="AR57" s="145"/>
      <c r="AS57" s="145"/>
      <c r="AT57" s="145"/>
      <c r="AU57" s="145"/>
      <c r="AV57" s="145"/>
      <c r="AW57" s="145"/>
      <c r="AX57" s="145"/>
      <c r="AY57" s="145"/>
    </row>
    <row r="58" spans="1:51" s="150" customFormat="1">
      <c r="A58" s="163" t="s">
        <v>481</v>
      </c>
      <c r="B58" s="177">
        <v>-200.26800000000003</v>
      </c>
      <c r="C58" s="177">
        <v>-58.901000000000003</v>
      </c>
      <c r="D58" s="177">
        <v>-152.684</v>
      </c>
      <c r="E58" s="177">
        <v>-540.72299999999996</v>
      </c>
      <c r="F58" s="177">
        <v>-567.28300000000002</v>
      </c>
      <c r="G58" s="177">
        <v>-33</v>
      </c>
      <c r="H58" s="177">
        <v>-197</v>
      </c>
      <c r="I58" s="177">
        <v>-244</v>
      </c>
      <c r="J58" s="177">
        <v>-290</v>
      </c>
      <c r="K58" s="177">
        <v>-54.305</v>
      </c>
      <c r="L58" s="177">
        <v>-295.30500000000001</v>
      </c>
      <c r="M58" s="177">
        <v>-329.67399999999998</v>
      </c>
      <c r="N58" s="177">
        <f>+M58+N17</f>
        <v>-366.67399999999998</v>
      </c>
      <c r="O58" s="177">
        <v>-68.7</v>
      </c>
      <c r="P58" s="177">
        <v>-72</v>
      </c>
      <c r="Q58" s="177">
        <v>280.3</v>
      </c>
      <c r="R58" s="177">
        <v>243</v>
      </c>
      <c r="S58" s="177">
        <v>-41</v>
      </c>
      <c r="T58" s="177">
        <v>-75</v>
      </c>
      <c r="U58" s="177">
        <f>U56+U57</f>
        <v>-62</v>
      </c>
      <c r="V58" s="177">
        <v>-502</v>
      </c>
      <c r="W58" s="168">
        <v>-54</v>
      </c>
      <c r="X58" s="168">
        <v>-99</v>
      </c>
      <c r="Y58" s="168">
        <v>-127</v>
      </c>
      <c r="Z58" s="168">
        <v>-137</v>
      </c>
      <c r="AA58" s="168">
        <v>53</v>
      </c>
      <c r="AB58" s="299"/>
      <c r="AC58" s="168">
        <v>109</v>
      </c>
      <c r="AD58" s="299"/>
      <c r="AE58" s="168">
        <v>103</v>
      </c>
      <c r="AF58" s="168">
        <v>105</v>
      </c>
      <c r="AG58" s="168">
        <v>-3</v>
      </c>
      <c r="AH58" s="168">
        <v>-11</v>
      </c>
      <c r="AI58" s="168">
        <v>-15</v>
      </c>
      <c r="AJ58" s="168">
        <v>-1777</v>
      </c>
      <c r="AK58" s="145"/>
      <c r="AL58" s="145"/>
      <c r="AM58" s="145"/>
      <c r="AN58" s="145"/>
      <c r="AO58" s="145"/>
      <c r="AP58" s="145"/>
      <c r="AQ58" s="145"/>
      <c r="AR58" s="145"/>
      <c r="AS58" s="145"/>
      <c r="AT58" s="145"/>
      <c r="AU58" s="145"/>
      <c r="AV58" s="145"/>
      <c r="AW58" s="145"/>
      <c r="AX58" s="145"/>
      <c r="AY58" s="145"/>
    </row>
    <row r="59" spans="1:51">
      <c r="A59" s="165"/>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298"/>
      <c r="AC59" s="167"/>
      <c r="AD59" s="298"/>
      <c r="AE59" s="167"/>
      <c r="AF59" s="167"/>
      <c r="AG59" s="167"/>
      <c r="AH59" s="167"/>
      <c r="AI59" s="167"/>
      <c r="AJ59" s="167"/>
      <c r="AK59" s="145"/>
      <c r="AL59" s="145"/>
      <c r="AM59" s="145"/>
      <c r="AN59" s="145"/>
      <c r="AO59" s="145"/>
      <c r="AP59" s="145"/>
      <c r="AQ59" s="145"/>
      <c r="AR59" s="145"/>
      <c r="AS59" s="145"/>
      <c r="AT59" s="145"/>
      <c r="AU59" s="145"/>
      <c r="AV59" s="145"/>
      <c r="AW59" s="145"/>
      <c r="AX59" s="145"/>
      <c r="AY59" s="145"/>
    </row>
    <row r="60" spans="1:51" hidden="1">
      <c r="A60" s="165" t="s">
        <v>425</v>
      </c>
      <c r="B60" s="167">
        <v>0</v>
      </c>
      <c r="C60" s="167">
        <v>0</v>
      </c>
      <c r="D60" s="167">
        <v>0</v>
      </c>
      <c r="E60" s="167">
        <v>0</v>
      </c>
      <c r="F60" s="167">
        <v>0</v>
      </c>
      <c r="G60" s="167">
        <v>501</v>
      </c>
      <c r="H60" s="167">
        <v>2000</v>
      </c>
      <c r="I60" s="167">
        <v>2300</v>
      </c>
      <c r="J60" s="167">
        <v>2300</v>
      </c>
      <c r="K60" s="167">
        <v>0</v>
      </c>
      <c r="L60" s="167">
        <v>800</v>
      </c>
      <c r="M60" s="167">
        <v>1500.068</v>
      </c>
      <c r="N60" s="167">
        <f>+M60+N19</f>
        <v>1500.068</v>
      </c>
      <c r="O60" s="167">
        <v>0</v>
      </c>
      <c r="P60" s="167">
        <v>-800</v>
      </c>
      <c r="Q60" s="167">
        <v>-800</v>
      </c>
      <c r="R60" s="167">
        <v>-800</v>
      </c>
      <c r="S60" s="167">
        <v>0</v>
      </c>
      <c r="T60" s="167"/>
      <c r="U60" s="167"/>
      <c r="V60" s="167"/>
      <c r="W60" s="167"/>
      <c r="X60" s="167"/>
      <c r="Y60" s="167"/>
      <c r="Z60" s="167"/>
      <c r="AA60" s="167"/>
      <c r="AB60" s="302"/>
      <c r="AC60" s="167"/>
      <c r="AD60" s="298"/>
      <c r="AE60" s="167"/>
      <c r="AF60" s="167"/>
      <c r="AG60" s="167"/>
      <c r="AH60" s="167"/>
      <c r="AI60" s="167"/>
      <c r="AJ60" s="167"/>
      <c r="AK60" s="145"/>
      <c r="AL60" s="145"/>
      <c r="AM60" s="145"/>
      <c r="AN60" s="145"/>
      <c r="AO60" s="145"/>
      <c r="AP60" s="145"/>
      <c r="AQ60" s="145"/>
      <c r="AR60" s="145"/>
      <c r="AS60" s="145"/>
      <c r="AT60" s="145"/>
      <c r="AU60" s="145"/>
      <c r="AV60" s="145"/>
      <c r="AW60" s="145"/>
      <c r="AX60" s="145"/>
      <c r="AY60" s="145"/>
    </row>
    <row r="61" spans="1:51" hidden="1">
      <c r="A61" s="165" t="s">
        <v>323</v>
      </c>
      <c r="B61" s="167">
        <v>0</v>
      </c>
      <c r="C61" s="167">
        <v>0</v>
      </c>
      <c r="D61" s="167">
        <v>0</v>
      </c>
      <c r="E61" s="167">
        <v>0</v>
      </c>
      <c r="F61" s="167">
        <v>0</v>
      </c>
      <c r="G61" s="167">
        <v>3762</v>
      </c>
      <c r="H61" s="167">
        <v>2865</v>
      </c>
      <c r="I61" s="167">
        <v>2510</v>
      </c>
      <c r="J61" s="167">
        <v>2480</v>
      </c>
      <c r="K61" s="167">
        <v>680</v>
      </c>
      <c r="L61" s="167">
        <v>-400</v>
      </c>
      <c r="M61" s="167">
        <v>-1000</v>
      </c>
      <c r="N61" s="167">
        <f>+M61+N20</f>
        <v>-1720</v>
      </c>
      <c r="O61" s="167">
        <v>-1210</v>
      </c>
      <c r="P61" s="167">
        <v>-460</v>
      </c>
      <c r="Q61" s="167">
        <v>-460</v>
      </c>
      <c r="R61" s="167">
        <v>-460</v>
      </c>
      <c r="S61" s="167">
        <v>0</v>
      </c>
      <c r="T61" s="167"/>
      <c r="U61" s="167"/>
      <c r="V61" s="167"/>
      <c r="W61" s="167"/>
      <c r="X61" s="167"/>
      <c r="Y61" s="167"/>
      <c r="Z61" s="167"/>
      <c r="AA61" s="167"/>
      <c r="AB61" s="302"/>
      <c r="AC61" s="167"/>
      <c r="AD61" s="298"/>
      <c r="AE61" s="167"/>
      <c r="AF61" s="167"/>
      <c r="AG61" s="167"/>
      <c r="AH61" s="167"/>
      <c r="AI61" s="167"/>
      <c r="AJ61" s="167"/>
      <c r="AK61" s="145"/>
      <c r="AL61" s="145"/>
      <c r="AM61" s="145"/>
      <c r="AN61" s="145"/>
      <c r="AO61" s="145"/>
      <c r="AP61" s="145"/>
      <c r="AQ61" s="145"/>
      <c r="AR61" s="145"/>
      <c r="AS61" s="145"/>
      <c r="AT61" s="145"/>
      <c r="AU61" s="145"/>
      <c r="AV61" s="145"/>
      <c r="AW61" s="145"/>
      <c r="AX61" s="145"/>
      <c r="AY61" s="145"/>
    </row>
    <row r="62" spans="1:51">
      <c r="A62" s="165" t="s">
        <v>437</v>
      </c>
      <c r="B62" s="167"/>
      <c r="C62" s="167"/>
      <c r="D62" s="167"/>
      <c r="E62" s="167"/>
      <c r="F62" s="167"/>
      <c r="G62" s="167">
        <f>+G60+G61</f>
        <v>4263</v>
      </c>
      <c r="H62" s="167">
        <f t="shared" ref="H62:R62" si="3">+H60+H61</f>
        <v>4865</v>
      </c>
      <c r="I62" s="167">
        <f t="shared" si="3"/>
        <v>4810</v>
      </c>
      <c r="J62" s="167">
        <f t="shared" si="3"/>
        <v>4780</v>
      </c>
      <c r="K62" s="167">
        <f t="shared" si="3"/>
        <v>680</v>
      </c>
      <c r="L62" s="167">
        <f t="shared" si="3"/>
        <v>400</v>
      </c>
      <c r="M62" s="167">
        <f t="shared" si="3"/>
        <v>500.06799999999998</v>
      </c>
      <c r="N62" s="167">
        <f t="shared" si="3"/>
        <v>-219.93200000000002</v>
      </c>
      <c r="O62" s="167">
        <f t="shared" si="3"/>
        <v>-1210</v>
      </c>
      <c r="P62" s="167">
        <f t="shared" si="3"/>
        <v>-1260</v>
      </c>
      <c r="Q62" s="167">
        <f t="shared" si="3"/>
        <v>-1260</v>
      </c>
      <c r="R62" s="167">
        <f t="shared" si="3"/>
        <v>-1260</v>
      </c>
      <c r="S62" s="167">
        <v>900</v>
      </c>
      <c r="T62" s="167">
        <v>100</v>
      </c>
      <c r="U62" s="167">
        <v>100</v>
      </c>
      <c r="V62" s="167">
        <f>1400-800</f>
        <v>600</v>
      </c>
      <c r="W62" s="167">
        <v>300</v>
      </c>
      <c r="X62" s="167">
        <f>860-1213</f>
        <v>-353</v>
      </c>
      <c r="Y62" s="167">
        <f>2485-1635</f>
        <v>850</v>
      </c>
      <c r="Z62" s="167">
        <f>4985-1635</f>
        <v>3350</v>
      </c>
      <c r="AA62" s="167">
        <v>-3392</v>
      </c>
      <c r="AB62" s="298"/>
      <c r="AC62" s="167">
        <v>-3392</v>
      </c>
      <c r="AD62" s="298"/>
      <c r="AE62" s="167">
        <v>-2792</v>
      </c>
      <c r="AF62" s="167">
        <f>-3992+800</f>
        <v>-3192</v>
      </c>
      <c r="AG62" s="167">
        <v>600</v>
      </c>
      <c r="AH62" s="167">
        <v>-200</v>
      </c>
      <c r="AI62" s="167">
        <v>1600</v>
      </c>
      <c r="AJ62" s="167">
        <v>4421</v>
      </c>
      <c r="AK62" s="145"/>
      <c r="AL62" s="145"/>
      <c r="AM62" s="145"/>
      <c r="AN62" s="145"/>
      <c r="AO62" s="145"/>
      <c r="AP62" s="145"/>
      <c r="AQ62" s="145"/>
      <c r="AR62" s="145"/>
      <c r="AS62" s="145"/>
      <c r="AT62" s="145"/>
      <c r="AU62" s="145"/>
      <c r="AV62" s="145"/>
      <c r="AW62" s="145"/>
      <c r="AX62" s="145"/>
      <c r="AY62" s="145"/>
    </row>
    <row r="63" spans="1:51" hidden="1">
      <c r="A63" s="165" t="s">
        <v>343</v>
      </c>
      <c r="B63" s="167">
        <v>0</v>
      </c>
      <c r="C63" s="167">
        <v>0</v>
      </c>
      <c r="D63" s="167">
        <v>0</v>
      </c>
      <c r="E63" s="167">
        <v>0</v>
      </c>
      <c r="F63" s="167">
        <v>0</v>
      </c>
      <c r="G63" s="167">
        <v>8</v>
      </c>
      <c r="H63" s="167">
        <v>16</v>
      </c>
      <c r="I63" s="167">
        <v>24</v>
      </c>
      <c r="J63" s="167">
        <v>33</v>
      </c>
      <c r="K63" s="167">
        <v>8.4269999999999996</v>
      </c>
      <c r="L63" s="167">
        <v>17.427</v>
      </c>
      <c r="M63" s="167">
        <v>24.401</v>
      </c>
      <c r="N63" s="167">
        <f>+M63+N22</f>
        <v>32.400999999999996</v>
      </c>
      <c r="O63" s="167">
        <v>7.9</v>
      </c>
      <c r="P63" s="167">
        <v>15.9</v>
      </c>
      <c r="Q63" s="167">
        <v>23.9</v>
      </c>
      <c r="R63" s="167">
        <v>32.9</v>
      </c>
      <c r="S63" s="167">
        <v>0</v>
      </c>
      <c r="T63" s="167"/>
      <c r="U63" s="167"/>
      <c r="V63" s="167"/>
      <c r="W63" s="167"/>
      <c r="X63" s="167"/>
      <c r="Y63" s="167"/>
      <c r="Z63" s="167"/>
      <c r="AA63" s="167"/>
      <c r="AB63" s="298"/>
      <c r="AC63" s="167"/>
      <c r="AD63" s="298"/>
      <c r="AE63" s="167"/>
      <c r="AF63" s="167"/>
      <c r="AG63" s="167"/>
      <c r="AH63" s="167"/>
      <c r="AI63" s="167"/>
      <c r="AJ63" s="167"/>
      <c r="AK63" s="145"/>
      <c r="AL63" s="145"/>
      <c r="AM63" s="145"/>
      <c r="AN63" s="145"/>
      <c r="AO63" s="145"/>
      <c r="AP63" s="145"/>
      <c r="AQ63" s="145"/>
      <c r="AR63" s="145"/>
      <c r="AS63" s="145"/>
      <c r="AT63" s="145"/>
      <c r="AU63" s="145"/>
      <c r="AV63" s="145"/>
      <c r="AW63" s="145"/>
      <c r="AX63" s="145"/>
      <c r="AY63" s="145"/>
    </row>
    <row r="64" spans="1:51" hidden="1">
      <c r="A64" s="165" t="s">
        <v>308</v>
      </c>
      <c r="B64" s="167">
        <v>0</v>
      </c>
      <c r="C64" s="167">
        <v>0</v>
      </c>
      <c r="D64" s="167">
        <v>0</v>
      </c>
      <c r="E64" s="167">
        <v>0</v>
      </c>
      <c r="F64" s="167">
        <v>0</v>
      </c>
      <c r="G64" s="167">
        <v>-37</v>
      </c>
      <c r="H64" s="167">
        <v>-60</v>
      </c>
      <c r="I64" s="167">
        <v>-89</v>
      </c>
      <c r="J64" s="167">
        <v>-121</v>
      </c>
      <c r="K64" s="167">
        <v>-23.521999999999998</v>
      </c>
      <c r="L64" s="167">
        <v>-69.521999999999991</v>
      </c>
      <c r="M64" s="167">
        <v>-100.23</v>
      </c>
      <c r="N64" s="167">
        <f>+M64+N23</f>
        <v>-135.23000000000002</v>
      </c>
      <c r="O64" s="167">
        <v>-25.8</v>
      </c>
      <c r="P64" s="167">
        <v>-57.8</v>
      </c>
      <c r="Q64" s="167">
        <v>-92.8</v>
      </c>
      <c r="R64" s="167">
        <v>-116</v>
      </c>
      <c r="S64" s="167">
        <v>0</v>
      </c>
      <c r="T64" s="167"/>
      <c r="U64" s="167"/>
      <c r="V64" s="167"/>
      <c r="W64" s="167"/>
      <c r="X64" s="167"/>
      <c r="Y64" s="167"/>
      <c r="Z64" s="167"/>
      <c r="AA64" s="167"/>
      <c r="AB64" s="298"/>
      <c r="AC64" s="167"/>
      <c r="AD64" s="298"/>
      <c r="AE64" s="167"/>
      <c r="AF64" s="167"/>
      <c r="AG64" s="167"/>
      <c r="AH64" s="167"/>
      <c r="AI64" s="167"/>
      <c r="AJ64" s="167"/>
      <c r="AK64" s="145"/>
      <c r="AL64" s="145"/>
      <c r="AM64" s="145"/>
      <c r="AN64" s="145"/>
      <c r="AO64" s="145"/>
      <c r="AP64" s="145"/>
      <c r="AQ64" s="145"/>
      <c r="AR64" s="145"/>
      <c r="AS64" s="145"/>
      <c r="AT64" s="145"/>
      <c r="AU64" s="145"/>
      <c r="AV64" s="145"/>
      <c r="AW64" s="145"/>
      <c r="AX64" s="145"/>
      <c r="AY64" s="145"/>
    </row>
    <row r="65" spans="1:51">
      <c r="A65" s="165" t="s">
        <v>438</v>
      </c>
      <c r="B65" s="167"/>
      <c r="C65" s="167"/>
      <c r="D65" s="167"/>
      <c r="E65" s="167"/>
      <c r="F65" s="167"/>
      <c r="G65" s="167">
        <f>+G63+G64</f>
        <v>-29</v>
      </c>
      <c r="H65" s="167">
        <f t="shared" ref="H65:R65" si="4">+H63+H64</f>
        <v>-44</v>
      </c>
      <c r="I65" s="167">
        <f t="shared" si="4"/>
        <v>-65</v>
      </c>
      <c r="J65" s="167">
        <f t="shared" si="4"/>
        <v>-88</v>
      </c>
      <c r="K65" s="167">
        <f t="shared" si="4"/>
        <v>-15.094999999999999</v>
      </c>
      <c r="L65" s="167">
        <f t="shared" si="4"/>
        <v>-52.094999999999992</v>
      </c>
      <c r="M65" s="167">
        <f t="shared" si="4"/>
        <v>-75.829000000000008</v>
      </c>
      <c r="N65" s="167">
        <f t="shared" si="4"/>
        <v>-102.82900000000002</v>
      </c>
      <c r="O65" s="167">
        <f t="shared" si="4"/>
        <v>-17.899999999999999</v>
      </c>
      <c r="P65" s="167">
        <f t="shared" si="4"/>
        <v>-41.9</v>
      </c>
      <c r="Q65" s="167">
        <f t="shared" si="4"/>
        <v>-68.900000000000006</v>
      </c>
      <c r="R65" s="167">
        <f t="shared" si="4"/>
        <v>-83.1</v>
      </c>
      <c r="S65" s="167">
        <v>-17</v>
      </c>
      <c r="T65" s="167">
        <v>-34</v>
      </c>
      <c r="U65" s="167">
        <v>-53</v>
      </c>
      <c r="V65" s="167">
        <v>-72</v>
      </c>
      <c r="W65" s="167">
        <v>-28</v>
      </c>
      <c r="X65" s="167">
        <v>-36</v>
      </c>
      <c r="Y65" s="167">
        <v>-67</v>
      </c>
      <c r="Z65" s="167">
        <v>-82</v>
      </c>
      <c r="AA65" s="167">
        <v>-22</v>
      </c>
      <c r="AB65" s="298"/>
      <c r="AC65" s="167">
        <v>-32</v>
      </c>
      <c r="AD65" s="298"/>
      <c r="AE65" s="167">
        <v>-48</v>
      </c>
      <c r="AF65" s="167">
        <v>-60</v>
      </c>
      <c r="AG65" s="167">
        <v>-14</v>
      </c>
      <c r="AH65" s="167">
        <v>-28</v>
      </c>
      <c r="AI65" s="167">
        <v>-41</v>
      </c>
      <c r="AJ65" s="167">
        <v>-60</v>
      </c>
      <c r="AK65" s="145"/>
      <c r="AL65" s="145"/>
      <c r="AM65" s="145"/>
      <c r="AN65" s="145"/>
      <c r="AO65" s="145"/>
      <c r="AP65" s="145"/>
      <c r="AQ65" s="145"/>
      <c r="AR65" s="145"/>
      <c r="AS65" s="145"/>
      <c r="AT65" s="145"/>
      <c r="AU65" s="145"/>
      <c r="AV65" s="145"/>
      <c r="AW65" s="145"/>
      <c r="AX65" s="145"/>
      <c r="AY65" s="145"/>
    </row>
    <row r="66" spans="1:51">
      <c r="A66" s="165" t="s">
        <v>280</v>
      </c>
      <c r="B66" s="167">
        <v>154.13200000000006</v>
      </c>
      <c r="C66" s="167">
        <v>391</v>
      </c>
      <c r="D66" s="167">
        <v>-122.5</v>
      </c>
      <c r="E66" s="167">
        <v>225.39999999999998</v>
      </c>
      <c r="F66" s="167">
        <v>3170.7</v>
      </c>
      <c r="G66" s="169">
        <v>-4474</v>
      </c>
      <c r="H66" s="169">
        <v>-4474</v>
      </c>
      <c r="I66" s="169">
        <v>-4474</v>
      </c>
      <c r="J66" s="169">
        <v>-4474</v>
      </c>
      <c r="K66" s="167" t="s">
        <v>290</v>
      </c>
      <c r="L66" s="167" t="s">
        <v>290</v>
      </c>
      <c r="M66" s="167" t="s">
        <v>290</v>
      </c>
      <c r="N66" s="167" t="s">
        <v>290</v>
      </c>
      <c r="O66" s="167" t="s">
        <v>290</v>
      </c>
      <c r="P66" s="167" t="s">
        <v>290</v>
      </c>
      <c r="Q66" s="167" t="s">
        <v>290</v>
      </c>
      <c r="R66" s="167" t="s">
        <v>290</v>
      </c>
      <c r="S66" s="167" t="s">
        <v>290</v>
      </c>
      <c r="T66" s="167" t="s">
        <v>290</v>
      </c>
      <c r="U66" s="167" t="s">
        <v>290</v>
      </c>
      <c r="V66" s="167" t="s">
        <v>290</v>
      </c>
      <c r="W66" s="167" t="s">
        <v>290</v>
      </c>
      <c r="X66" s="167" t="s">
        <v>290</v>
      </c>
      <c r="Y66" s="167" t="s">
        <v>290</v>
      </c>
      <c r="Z66" s="167" t="s">
        <v>290</v>
      </c>
      <c r="AA66" s="167" t="s">
        <v>290</v>
      </c>
      <c r="AB66" s="298"/>
      <c r="AC66" s="167" t="s">
        <v>290</v>
      </c>
      <c r="AD66" s="298"/>
      <c r="AE66" s="167" t="s">
        <v>290</v>
      </c>
      <c r="AF66" s="167" t="s">
        <v>290</v>
      </c>
      <c r="AG66" s="167" t="s">
        <v>290</v>
      </c>
      <c r="AH66" s="167" t="s">
        <v>290</v>
      </c>
      <c r="AI66" s="167" t="s">
        <v>290</v>
      </c>
      <c r="AJ66" s="167" t="s">
        <v>290</v>
      </c>
      <c r="AK66" s="145"/>
      <c r="AL66" s="145"/>
      <c r="AM66" s="145"/>
      <c r="AN66" s="145"/>
      <c r="AO66" s="145"/>
      <c r="AP66" s="145"/>
      <c r="AQ66" s="145"/>
      <c r="AR66" s="145"/>
      <c r="AS66" s="145"/>
      <c r="AT66" s="145"/>
      <c r="AU66" s="145"/>
      <c r="AV66" s="145"/>
      <c r="AW66" s="145"/>
      <c r="AX66" s="145"/>
      <c r="AY66" s="145"/>
    </row>
    <row r="67" spans="1:51">
      <c r="A67" s="165" t="s">
        <v>525</v>
      </c>
      <c r="B67" s="167">
        <v>0</v>
      </c>
      <c r="C67" s="167">
        <v>0</v>
      </c>
      <c r="D67" s="167">
        <v>0</v>
      </c>
      <c r="E67" s="167">
        <v>0</v>
      </c>
      <c r="F67" s="167">
        <v>0</v>
      </c>
      <c r="G67" s="167">
        <v>620</v>
      </c>
      <c r="H67" s="167">
        <v>620</v>
      </c>
      <c r="I67" s="167">
        <v>620</v>
      </c>
      <c r="J67" s="167">
        <v>620</v>
      </c>
      <c r="K67" s="167" t="s">
        <v>290</v>
      </c>
      <c r="L67" s="167" t="s">
        <v>290</v>
      </c>
      <c r="M67" s="167" t="s">
        <v>290</v>
      </c>
      <c r="N67" s="167" t="s">
        <v>290</v>
      </c>
      <c r="O67" s="167">
        <v>4300</v>
      </c>
      <c r="P67" s="167">
        <v>4292</v>
      </c>
      <c r="Q67" s="167">
        <v>4292</v>
      </c>
      <c r="R67" s="167">
        <v>4292</v>
      </c>
      <c r="S67" s="167" t="s">
        <v>290</v>
      </c>
      <c r="T67" s="167" t="s">
        <v>290</v>
      </c>
      <c r="U67" s="167" t="s">
        <v>290</v>
      </c>
      <c r="V67" s="167" t="s">
        <v>290</v>
      </c>
      <c r="W67" s="167" t="s">
        <v>290</v>
      </c>
      <c r="X67" s="167" t="s">
        <v>290</v>
      </c>
      <c r="Y67" s="167" t="s">
        <v>290</v>
      </c>
      <c r="Z67" s="167" t="s">
        <v>290</v>
      </c>
      <c r="AA67" s="167">
        <v>4000</v>
      </c>
      <c r="AB67" s="298"/>
      <c r="AC67" s="167">
        <v>4000</v>
      </c>
      <c r="AD67" s="298"/>
      <c r="AE67" s="167">
        <v>4000</v>
      </c>
      <c r="AF67" s="167">
        <v>4000</v>
      </c>
      <c r="AG67" s="167" t="s">
        <v>290</v>
      </c>
      <c r="AH67" s="167" t="s">
        <v>290</v>
      </c>
      <c r="AI67" s="167" t="s">
        <v>290</v>
      </c>
      <c r="AJ67" s="167" t="s">
        <v>290</v>
      </c>
      <c r="AK67" s="145"/>
      <c r="AL67" s="145"/>
      <c r="AM67" s="145"/>
      <c r="AN67" s="145"/>
      <c r="AO67" s="145"/>
      <c r="AP67" s="145"/>
      <c r="AQ67" s="145"/>
      <c r="AR67" s="145"/>
      <c r="AS67" s="145"/>
      <c r="AT67" s="145"/>
      <c r="AU67" s="145"/>
      <c r="AV67" s="145"/>
      <c r="AW67" s="145"/>
      <c r="AX67" s="145"/>
      <c r="AY67" s="145"/>
    </row>
    <row r="68" spans="1:51">
      <c r="A68" s="165" t="s">
        <v>526</v>
      </c>
      <c r="B68" s="167"/>
      <c r="C68" s="167"/>
      <c r="D68" s="167"/>
      <c r="E68" s="167"/>
      <c r="F68" s="167"/>
      <c r="G68" s="167" t="s">
        <v>290</v>
      </c>
      <c r="H68" s="167" t="s">
        <v>290</v>
      </c>
      <c r="I68" s="167" t="s">
        <v>290</v>
      </c>
      <c r="J68" s="167" t="s">
        <v>290</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v>-388</v>
      </c>
      <c r="AB68" s="298"/>
      <c r="AC68" s="167">
        <f>-390-6</f>
        <v>-396</v>
      </c>
      <c r="AD68" s="303"/>
      <c r="AE68" s="167">
        <v>-396</v>
      </c>
      <c r="AF68" s="167">
        <v>-396</v>
      </c>
      <c r="AG68" s="167" t="s">
        <v>290</v>
      </c>
      <c r="AH68" s="167" t="s">
        <v>290</v>
      </c>
      <c r="AI68" s="167" t="s">
        <v>290</v>
      </c>
      <c r="AJ68" s="167">
        <v>-131</v>
      </c>
      <c r="AK68" s="145"/>
      <c r="AL68" s="145"/>
      <c r="AM68" s="145"/>
      <c r="AN68" s="145"/>
      <c r="AO68" s="145"/>
      <c r="AP68" s="145"/>
      <c r="AQ68" s="145"/>
      <c r="AR68" s="145"/>
      <c r="AS68" s="145"/>
      <c r="AT68" s="145"/>
      <c r="AU68" s="145"/>
      <c r="AV68" s="145"/>
      <c r="AW68" s="145"/>
      <c r="AX68" s="145"/>
      <c r="AY68" s="145"/>
    </row>
    <row r="69" spans="1:51">
      <c r="A69" s="165" t="s">
        <v>584</v>
      </c>
      <c r="B69" s="167"/>
      <c r="C69" s="167"/>
      <c r="D69" s="167"/>
      <c r="E69" s="167"/>
      <c r="F69" s="167"/>
      <c r="G69" s="167" t="s">
        <v>290</v>
      </c>
      <c r="H69" s="167" t="s">
        <v>290</v>
      </c>
      <c r="I69" s="167" t="s">
        <v>290</v>
      </c>
      <c r="J69" s="167" t="s">
        <v>290</v>
      </c>
      <c r="K69" s="167" t="s">
        <v>290</v>
      </c>
      <c r="L69" s="167" t="s">
        <v>290</v>
      </c>
      <c r="M69" s="167" t="s">
        <v>290</v>
      </c>
      <c r="N69" s="167" t="s">
        <v>290</v>
      </c>
      <c r="O69" s="167" t="s">
        <v>290</v>
      </c>
      <c r="P69" s="167" t="s">
        <v>290</v>
      </c>
      <c r="Q69" s="167" t="s">
        <v>290</v>
      </c>
      <c r="R69" s="167" t="s">
        <v>290</v>
      </c>
      <c r="S69" s="167" t="s">
        <v>290</v>
      </c>
      <c r="T69" s="167" t="s">
        <v>290</v>
      </c>
      <c r="U69" s="167" t="s">
        <v>290</v>
      </c>
      <c r="V69" s="167" t="s">
        <v>290</v>
      </c>
      <c r="W69" s="167" t="s">
        <v>290</v>
      </c>
      <c r="X69" s="167" t="s">
        <v>290</v>
      </c>
      <c r="Y69" s="167" t="s">
        <v>290</v>
      </c>
      <c r="Z69" s="167" t="s">
        <v>290</v>
      </c>
      <c r="AA69" s="167" t="s">
        <v>290</v>
      </c>
      <c r="AB69" s="167"/>
      <c r="AC69" s="167" t="s">
        <v>290</v>
      </c>
      <c r="AD69" s="303"/>
      <c r="AE69" s="167" t="s">
        <v>290</v>
      </c>
      <c r="AF69" s="167" t="s">
        <v>290</v>
      </c>
      <c r="AG69" s="167" t="s">
        <v>290</v>
      </c>
      <c r="AH69" s="167">
        <v>-19</v>
      </c>
      <c r="AI69" s="167">
        <v>-19</v>
      </c>
      <c r="AJ69" s="167">
        <v>-19</v>
      </c>
      <c r="AK69" s="145"/>
      <c r="AL69" s="145"/>
      <c r="AM69" s="145"/>
      <c r="AN69" s="145"/>
      <c r="AO69" s="145"/>
      <c r="AP69" s="145"/>
      <c r="AQ69" s="145"/>
      <c r="AR69" s="145"/>
      <c r="AS69" s="145"/>
      <c r="AT69" s="145"/>
      <c r="AU69" s="145"/>
      <c r="AV69" s="145"/>
      <c r="AW69" s="145"/>
      <c r="AX69" s="145"/>
      <c r="AY69" s="145"/>
    </row>
    <row r="70" spans="1:51">
      <c r="A70" s="165" t="s">
        <v>61</v>
      </c>
      <c r="B70" s="167">
        <v>-615.64099999999996</v>
      </c>
      <c r="C70" s="167">
        <v>0</v>
      </c>
      <c r="D70" s="167">
        <v>-32.012</v>
      </c>
      <c r="E70" s="167">
        <v>-32.012</v>
      </c>
      <c r="F70" s="167">
        <v>-3310</v>
      </c>
      <c r="G70" s="167" t="s">
        <v>290</v>
      </c>
      <c r="H70" s="167">
        <v>-219</v>
      </c>
      <c r="I70" s="167">
        <v>-219</v>
      </c>
      <c r="J70" s="167">
        <v>-438</v>
      </c>
      <c r="K70" s="167" t="s">
        <v>290</v>
      </c>
      <c r="L70" s="167" t="s">
        <v>290</v>
      </c>
      <c r="M70" s="167" t="s">
        <v>290</v>
      </c>
      <c r="N70" s="167" t="s">
        <v>290</v>
      </c>
      <c r="O70" s="167" t="s">
        <v>290</v>
      </c>
      <c r="P70" s="167" t="s">
        <v>290</v>
      </c>
      <c r="Q70" s="167" t="s">
        <v>290</v>
      </c>
      <c r="R70" s="167" t="s">
        <v>290</v>
      </c>
      <c r="S70" s="167" t="s">
        <v>290</v>
      </c>
      <c r="T70" s="167" t="s">
        <v>290</v>
      </c>
      <c r="U70" s="167" t="s">
        <v>290</v>
      </c>
      <c r="V70" s="167" t="s">
        <v>290</v>
      </c>
      <c r="W70" s="167" t="s">
        <v>290</v>
      </c>
      <c r="X70" s="167" t="s">
        <v>290</v>
      </c>
      <c r="Y70" s="167" t="s">
        <v>290</v>
      </c>
      <c r="Z70" s="167" t="s">
        <v>290</v>
      </c>
      <c r="AA70" s="167" t="s">
        <v>290</v>
      </c>
      <c r="AB70" s="298"/>
      <c r="AC70" s="167" t="s">
        <v>290</v>
      </c>
      <c r="AD70" s="298"/>
      <c r="AE70" s="167" t="s">
        <v>290</v>
      </c>
      <c r="AF70" s="167" t="s">
        <v>290</v>
      </c>
      <c r="AG70" s="167" t="s">
        <v>290</v>
      </c>
      <c r="AH70" s="167" t="s">
        <v>290</v>
      </c>
      <c r="AI70" s="167" t="s">
        <v>290</v>
      </c>
      <c r="AJ70" s="167" t="s">
        <v>290</v>
      </c>
      <c r="AK70" s="145"/>
      <c r="AL70" s="145"/>
      <c r="AM70" s="145"/>
      <c r="AN70" s="145"/>
      <c r="AO70" s="145"/>
      <c r="AP70" s="145"/>
      <c r="AQ70" s="145"/>
      <c r="AR70" s="145"/>
      <c r="AS70" s="145"/>
      <c r="AT70" s="145"/>
      <c r="AU70" s="145"/>
      <c r="AV70" s="145"/>
      <c r="AW70" s="145"/>
      <c r="AX70" s="145"/>
      <c r="AY70" s="145"/>
    </row>
    <row r="71" spans="1:51">
      <c r="A71" s="165" t="s">
        <v>62</v>
      </c>
      <c r="B71" s="167">
        <v>-4.3869999999999996</v>
      </c>
      <c r="C71" s="167">
        <v>40.518000000000001</v>
      </c>
      <c r="D71" s="167">
        <v>61.632999999999996</v>
      </c>
      <c r="E71" s="167">
        <v>19.253000000000004</v>
      </c>
      <c r="F71" s="167">
        <v>-70</v>
      </c>
      <c r="G71" s="167">
        <v>85</v>
      </c>
      <c r="H71" s="167">
        <v>90</v>
      </c>
      <c r="I71" s="167">
        <v>93</v>
      </c>
      <c r="J71" s="167">
        <v>75</v>
      </c>
      <c r="K71" s="167">
        <v>12.16</v>
      </c>
      <c r="L71" s="167">
        <v>10.16</v>
      </c>
      <c r="M71" s="167">
        <v>34.01</v>
      </c>
      <c r="N71" s="167">
        <f>+M71+N30</f>
        <v>22.009999999999998</v>
      </c>
      <c r="O71" s="167">
        <v>13.1</v>
      </c>
      <c r="P71" s="167">
        <v>-46.9</v>
      </c>
      <c r="Q71" s="167">
        <v>-57</v>
      </c>
      <c r="R71" s="167">
        <v>-39</v>
      </c>
      <c r="S71" s="167">
        <v>4</v>
      </c>
      <c r="T71" s="167">
        <v>9</v>
      </c>
      <c r="U71" s="167">
        <v>-89</v>
      </c>
      <c r="V71" s="167">
        <v>7</v>
      </c>
      <c r="W71" s="167">
        <v>-1</v>
      </c>
      <c r="X71" s="167">
        <v>9</v>
      </c>
      <c r="Y71" s="167">
        <v>6</v>
      </c>
      <c r="Z71" s="167">
        <v>21</v>
      </c>
      <c r="AA71" s="167">
        <v>4</v>
      </c>
      <c r="AB71" s="303">
        <v>1</v>
      </c>
      <c r="AC71" s="167">
        <f>-1</f>
        <v>-1</v>
      </c>
      <c r="AD71" s="303">
        <v>1</v>
      </c>
      <c r="AE71" s="167" t="s">
        <v>290</v>
      </c>
      <c r="AF71" s="167" t="s">
        <v>290</v>
      </c>
      <c r="AG71" s="167">
        <v>-9</v>
      </c>
      <c r="AH71" s="167">
        <v>-3</v>
      </c>
      <c r="AI71" s="167">
        <v>-9</v>
      </c>
      <c r="AJ71" s="167">
        <v>-6</v>
      </c>
      <c r="AK71" s="145"/>
      <c r="AL71" s="145"/>
      <c r="AM71" s="145"/>
      <c r="AN71" s="145"/>
      <c r="AO71" s="145"/>
      <c r="AP71" s="145"/>
      <c r="AQ71" s="145"/>
      <c r="AR71" s="145"/>
      <c r="AS71" s="145"/>
      <c r="AT71" s="145"/>
      <c r="AU71" s="145"/>
      <c r="AV71" s="145"/>
      <c r="AW71" s="145"/>
      <c r="AX71" s="145"/>
      <c r="AY71" s="145"/>
    </row>
    <row r="72" spans="1:51" s="150" customFormat="1">
      <c r="A72" s="163" t="s">
        <v>482</v>
      </c>
      <c r="B72" s="177">
        <v>-465.8959999999999</v>
      </c>
      <c r="C72" s="177">
        <v>431.51800000000003</v>
      </c>
      <c r="D72" s="177">
        <v>-92.879000000000005</v>
      </c>
      <c r="E72" s="177">
        <v>212.64099999999999</v>
      </c>
      <c r="F72" s="177">
        <v>-209.30000000000018</v>
      </c>
      <c r="G72" s="177">
        <v>466</v>
      </c>
      <c r="H72" s="177">
        <v>838</v>
      </c>
      <c r="I72" s="177">
        <v>765</v>
      </c>
      <c r="J72" s="177">
        <v>475</v>
      </c>
      <c r="K72" s="177">
        <v>677.05700000000002</v>
      </c>
      <c r="L72" s="177">
        <v>357.05700000000002</v>
      </c>
      <c r="M72" s="177">
        <v>458.25099999999998</v>
      </c>
      <c r="N72" s="177">
        <f>+M72+N31</f>
        <v>-300.74900000000002</v>
      </c>
      <c r="O72" s="177">
        <v>3085.4</v>
      </c>
      <c r="P72" s="177">
        <v>2942.4</v>
      </c>
      <c r="Q72" s="177">
        <v>2906</v>
      </c>
      <c r="R72" s="177">
        <v>2910</v>
      </c>
      <c r="S72" s="177">
        <v>887</v>
      </c>
      <c r="T72" s="177">
        <v>75</v>
      </c>
      <c r="U72" s="177">
        <f>SUM(U62:U71)</f>
        <v>-42</v>
      </c>
      <c r="V72" s="177">
        <v>535</v>
      </c>
      <c r="W72" s="168">
        <v>271</v>
      </c>
      <c r="X72" s="168">
        <v>-380</v>
      </c>
      <c r="Y72" s="168">
        <v>789</v>
      </c>
      <c r="Z72" s="168">
        <v>3289</v>
      </c>
      <c r="AA72" s="168">
        <v>202</v>
      </c>
      <c r="AB72" s="299"/>
      <c r="AC72" s="168">
        <v>180</v>
      </c>
      <c r="AD72" s="299"/>
      <c r="AE72" s="168">
        <v>764</v>
      </c>
      <c r="AF72" s="168">
        <v>352</v>
      </c>
      <c r="AG72" s="168">
        <v>577</v>
      </c>
      <c r="AH72" s="168">
        <v>-250</v>
      </c>
      <c r="AI72" s="168">
        <v>1531</v>
      </c>
      <c r="AJ72" s="168">
        <v>4205</v>
      </c>
      <c r="AK72" s="145"/>
      <c r="AL72" s="145"/>
      <c r="AM72" s="145"/>
      <c r="AN72" s="145"/>
      <c r="AO72" s="145"/>
      <c r="AP72" s="145"/>
      <c r="AQ72" s="145"/>
      <c r="AR72" s="145"/>
      <c r="AS72" s="145"/>
      <c r="AT72" s="145"/>
      <c r="AU72" s="145"/>
      <c r="AV72" s="145"/>
      <c r="AW72" s="145"/>
      <c r="AX72" s="145"/>
      <c r="AY72" s="145"/>
    </row>
    <row r="73" spans="1:51">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298"/>
      <c r="AC73" s="167"/>
      <c r="AD73" s="298"/>
      <c r="AE73" s="167"/>
      <c r="AF73" s="167"/>
      <c r="AG73" s="167"/>
      <c r="AH73" s="167"/>
      <c r="AI73" s="167"/>
      <c r="AJ73" s="167"/>
      <c r="AK73" s="145"/>
      <c r="AL73" s="145"/>
      <c r="AM73" s="145"/>
      <c r="AN73" s="145"/>
      <c r="AO73" s="145"/>
      <c r="AP73" s="145"/>
      <c r="AQ73" s="145"/>
      <c r="AR73" s="145"/>
      <c r="AS73" s="145"/>
      <c r="AT73" s="145"/>
      <c r="AU73" s="145"/>
      <c r="AV73" s="145"/>
      <c r="AW73" s="145"/>
      <c r="AX73" s="145"/>
      <c r="AY73" s="145"/>
    </row>
    <row r="74" spans="1:51" s="150" customFormat="1">
      <c r="A74" s="176" t="s">
        <v>66</v>
      </c>
      <c r="B74" s="177">
        <v>55.577332396972508</v>
      </c>
      <c r="C74" s="177">
        <v>14.774999999999807</v>
      </c>
      <c r="D74" s="177">
        <v>24.012999999999792</v>
      </c>
      <c r="E74" s="177">
        <v>57.996999999999872</v>
      </c>
      <c r="F74" s="177">
        <v>339.20099999999945</v>
      </c>
      <c r="G74" s="177">
        <v>276</v>
      </c>
      <c r="H74" s="177">
        <v>1110</v>
      </c>
      <c r="I74" s="177">
        <v>428</v>
      </c>
      <c r="J74" s="177">
        <v>787</v>
      </c>
      <c r="K74" s="177">
        <v>75.799000000000092</v>
      </c>
      <c r="L74" s="177">
        <v>334.79900000000009</v>
      </c>
      <c r="M74" s="177">
        <v>744.98000000000013</v>
      </c>
      <c r="N74" s="177">
        <f>+M74+N33</f>
        <v>857.98000000000013</v>
      </c>
      <c r="O74" s="177">
        <v>2557.5419999999999</v>
      </c>
      <c r="P74" s="177">
        <v>3358</v>
      </c>
      <c r="Q74" s="177">
        <v>2954</v>
      </c>
      <c r="R74" s="177">
        <v>3630</v>
      </c>
      <c r="S74" s="177">
        <v>-79</v>
      </c>
      <c r="T74" s="177">
        <v>-471</v>
      </c>
      <c r="U74" s="177">
        <f>U58+U52+U72</f>
        <v>-2658</v>
      </c>
      <c r="V74" s="177">
        <v>-2968</v>
      </c>
      <c r="W74" s="168">
        <v>-761</v>
      </c>
      <c r="X74" s="168">
        <v>-1149</v>
      </c>
      <c r="Y74" s="168">
        <v>-1061</v>
      </c>
      <c r="Z74" s="168">
        <v>-196</v>
      </c>
      <c r="AA74" s="168">
        <v>-1250</v>
      </c>
      <c r="AB74" s="299"/>
      <c r="AC74" s="168">
        <v>-581</v>
      </c>
      <c r="AD74" s="299"/>
      <c r="AE74" s="168">
        <v>-1520</v>
      </c>
      <c r="AF74" s="168">
        <v>-1542</v>
      </c>
      <c r="AG74" s="168">
        <v>-94</v>
      </c>
      <c r="AH74" s="168">
        <v>-98</v>
      </c>
      <c r="AI74" s="168">
        <v>489</v>
      </c>
      <c r="AJ74" s="168">
        <v>135</v>
      </c>
      <c r="AK74" s="145"/>
      <c r="AL74" s="145"/>
      <c r="AM74" s="145"/>
      <c r="AN74" s="145"/>
      <c r="AO74" s="145"/>
      <c r="AP74" s="145"/>
      <c r="AQ74" s="145"/>
      <c r="AR74" s="145"/>
      <c r="AS74" s="145"/>
      <c r="AT74" s="145"/>
      <c r="AU74" s="145"/>
      <c r="AV74" s="145"/>
      <c r="AW74" s="145"/>
      <c r="AX74" s="145"/>
      <c r="AY74" s="145"/>
    </row>
    <row r="75" spans="1:51">
      <c r="A75" s="165"/>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298"/>
      <c r="AC75" s="167"/>
      <c r="AD75" s="298"/>
      <c r="AE75" s="167"/>
      <c r="AF75" s="167"/>
      <c r="AG75" s="167"/>
      <c r="AH75" s="167"/>
      <c r="AI75" s="167"/>
      <c r="AJ75" s="167"/>
      <c r="AK75" s="145"/>
      <c r="AL75" s="145"/>
      <c r="AM75" s="145"/>
      <c r="AN75" s="145"/>
      <c r="AO75" s="145"/>
      <c r="AP75" s="145"/>
      <c r="AQ75" s="145"/>
      <c r="AR75" s="145"/>
      <c r="AS75" s="145"/>
      <c r="AT75" s="145"/>
      <c r="AU75" s="145"/>
      <c r="AV75" s="145"/>
      <c r="AW75" s="145"/>
      <c r="AX75" s="145"/>
      <c r="AY75" s="145"/>
    </row>
    <row r="76" spans="1:51" s="150" customFormat="1">
      <c r="A76" s="176" t="s">
        <v>281</v>
      </c>
      <c r="B76" s="177">
        <v>32.92</v>
      </c>
      <c r="C76" s="177">
        <v>88.597332396972504</v>
      </c>
      <c r="D76" s="177">
        <v>88.597332396972504</v>
      </c>
      <c r="E76" s="177">
        <v>88.597332396972504</v>
      </c>
      <c r="F76" s="177">
        <v>88.597332396972504</v>
      </c>
      <c r="G76" s="177">
        <v>428</v>
      </c>
      <c r="H76" s="177">
        <v>428</v>
      </c>
      <c r="I76" s="177">
        <v>428</v>
      </c>
      <c r="J76" s="177">
        <v>428</v>
      </c>
      <c r="K76" s="177">
        <v>1238</v>
      </c>
      <c r="L76" s="177">
        <v>1238</v>
      </c>
      <c r="M76" s="177">
        <v>1238</v>
      </c>
      <c r="N76" s="177">
        <f>+M76</f>
        <v>1238</v>
      </c>
      <c r="O76" s="177">
        <v>2040</v>
      </c>
      <c r="P76" s="177">
        <v>2040</v>
      </c>
      <c r="Q76" s="177">
        <v>2040</v>
      </c>
      <c r="R76" s="177">
        <v>2040</v>
      </c>
      <c r="S76" s="177">
        <v>5702</v>
      </c>
      <c r="T76" s="177">
        <v>5702</v>
      </c>
      <c r="U76" s="177">
        <v>5702</v>
      </c>
      <c r="V76" s="177">
        <v>5702</v>
      </c>
      <c r="W76" s="168">
        <v>2775</v>
      </c>
      <c r="X76" s="168">
        <v>2775</v>
      </c>
      <c r="Y76" s="168">
        <v>2775</v>
      </c>
      <c r="Z76" s="168">
        <v>2775</v>
      </c>
      <c r="AA76" s="168">
        <v>2569</v>
      </c>
      <c r="AB76" s="299"/>
      <c r="AC76" s="168">
        <v>2569</v>
      </c>
      <c r="AD76" s="168"/>
      <c r="AE76" s="168">
        <v>2569</v>
      </c>
      <c r="AF76" s="168">
        <v>2569</v>
      </c>
      <c r="AG76" s="168">
        <v>1040</v>
      </c>
      <c r="AH76" s="168">
        <v>1040</v>
      </c>
      <c r="AI76" s="168">
        <v>1040</v>
      </c>
      <c r="AJ76" s="168">
        <v>1040</v>
      </c>
      <c r="AK76" s="145"/>
      <c r="AL76" s="145"/>
      <c r="AM76" s="145"/>
      <c r="AN76" s="145"/>
      <c r="AO76" s="145"/>
      <c r="AP76" s="145"/>
      <c r="AQ76" s="145"/>
      <c r="AR76" s="145"/>
      <c r="AS76" s="145"/>
      <c r="AT76" s="145"/>
      <c r="AU76" s="145"/>
      <c r="AV76" s="145"/>
      <c r="AW76" s="145"/>
      <c r="AX76" s="145"/>
      <c r="AY76" s="145"/>
    </row>
    <row r="77" spans="1:51">
      <c r="A77" s="165" t="s">
        <v>68</v>
      </c>
      <c r="B77" s="167">
        <v>0</v>
      </c>
      <c r="C77" s="167">
        <v>0</v>
      </c>
      <c r="D77" s="167">
        <v>0</v>
      </c>
      <c r="E77" s="167">
        <v>0</v>
      </c>
      <c r="F77" s="167">
        <v>0</v>
      </c>
      <c r="G77" s="167">
        <v>27</v>
      </c>
      <c r="H77" s="167">
        <v>34</v>
      </c>
      <c r="I77" s="167">
        <v>32</v>
      </c>
      <c r="J77" s="167">
        <v>23</v>
      </c>
      <c r="K77" s="167">
        <v>-46</v>
      </c>
      <c r="L77" s="167">
        <v>-49</v>
      </c>
      <c r="M77" s="167">
        <v>-49</v>
      </c>
      <c r="N77" s="167">
        <v>-56</v>
      </c>
      <c r="O77" s="167">
        <v>32.200000000000003</v>
      </c>
      <c r="P77" s="167">
        <v>22</v>
      </c>
      <c r="Q77" s="167">
        <v>21</v>
      </c>
      <c r="R77" s="167">
        <v>32</v>
      </c>
      <c r="S77" s="167">
        <v>19</v>
      </c>
      <c r="T77" s="167">
        <v>22</v>
      </c>
      <c r="U77" s="167">
        <v>21</v>
      </c>
      <c r="V77" s="167">
        <v>41</v>
      </c>
      <c r="W77" s="167">
        <v>-7</v>
      </c>
      <c r="X77" s="167">
        <v>22</v>
      </c>
      <c r="Y77" s="167">
        <v>10</v>
      </c>
      <c r="Z77" s="167">
        <v>-10</v>
      </c>
      <c r="AA77" s="167">
        <v>17</v>
      </c>
      <c r="AB77" s="298"/>
      <c r="AC77" s="167">
        <v>8</v>
      </c>
      <c r="AD77" s="167"/>
      <c r="AE77" s="167">
        <v>-3</v>
      </c>
      <c r="AF77" s="167">
        <v>13</v>
      </c>
      <c r="AG77" s="167">
        <v>-37</v>
      </c>
      <c r="AH77" s="167">
        <v>-15</v>
      </c>
      <c r="AI77" s="167">
        <v>-13</v>
      </c>
      <c r="AJ77" s="167">
        <v>-43</v>
      </c>
      <c r="AK77" s="145"/>
      <c r="AL77" s="145"/>
      <c r="AM77" s="145"/>
      <c r="AN77" s="145"/>
      <c r="AO77" s="145"/>
      <c r="AP77" s="145"/>
      <c r="AQ77" s="145"/>
      <c r="AR77" s="145"/>
      <c r="AS77" s="145"/>
      <c r="AT77" s="145"/>
      <c r="AU77" s="145"/>
      <c r="AV77" s="145"/>
      <c r="AW77" s="145"/>
      <c r="AX77" s="145"/>
      <c r="AY77" s="145"/>
    </row>
    <row r="78" spans="1:51" s="150" customFormat="1">
      <c r="A78" s="176" t="s">
        <v>69</v>
      </c>
      <c r="B78" s="177">
        <v>88.597332396972504</v>
      </c>
      <c r="C78" s="177">
        <v>103.37233239697231</v>
      </c>
      <c r="D78" s="177">
        <v>112.6103323969723</v>
      </c>
      <c r="E78" s="177">
        <v>146.59433239697239</v>
      </c>
      <c r="F78" s="177">
        <v>427.79833239697194</v>
      </c>
      <c r="G78" s="177">
        <v>731</v>
      </c>
      <c r="H78" s="177">
        <v>1572</v>
      </c>
      <c r="I78" s="177">
        <v>889</v>
      </c>
      <c r="J78" s="177">
        <v>1238</v>
      </c>
      <c r="K78" s="177">
        <v>1267</v>
      </c>
      <c r="L78" s="177">
        <v>1525</v>
      </c>
      <c r="M78" s="177">
        <v>1935.7970000000007</v>
      </c>
      <c r="N78" s="177">
        <v>2040</v>
      </c>
      <c r="O78" s="177">
        <v>4629</v>
      </c>
      <c r="P78" s="177">
        <v>5420</v>
      </c>
      <c r="Q78" s="177">
        <v>5014</v>
      </c>
      <c r="R78" s="177">
        <v>5702</v>
      </c>
      <c r="S78" s="177">
        <v>5642</v>
      </c>
      <c r="T78" s="177">
        <v>5254</v>
      </c>
      <c r="U78" s="177">
        <v>3065</v>
      </c>
      <c r="V78" s="177">
        <v>2775</v>
      </c>
      <c r="W78" s="168">
        <v>2007</v>
      </c>
      <c r="X78" s="168">
        <v>1648</v>
      </c>
      <c r="Y78" s="168">
        <v>1724</v>
      </c>
      <c r="Z78" s="168">
        <v>2569</v>
      </c>
      <c r="AA78" s="168">
        <v>1336</v>
      </c>
      <c r="AB78" s="299"/>
      <c r="AC78" s="168">
        <v>1996</v>
      </c>
      <c r="AD78" s="168"/>
      <c r="AE78" s="168">
        <v>1046</v>
      </c>
      <c r="AF78" s="168">
        <v>1040</v>
      </c>
      <c r="AG78" s="168">
        <v>909</v>
      </c>
      <c r="AH78" s="168">
        <v>927</v>
      </c>
      <c r="AI78" s="168">
        <v>1516</v>
      </c>
      <c r="AJ78" s="168">
        <f>AJ76+AJ77+AJ74</f>
        <v>1132</v>
      </c>
      <c r="AK78" s="145"/>
      <c r="AL78" s="145"/>
      <c r="AM78" s="145"/>
      <c r="AN78" s="145"/>
      <c r="AO78" s="145"/>
      <c r="AP78" s="145"/>
      <c r="AQ78" s="145"/>
      <c r="AR78" s="145"/>
      <c r="AS78" s="145"/>
      <c r="AT78" s="145"/>
      <c r="AU78" s="145"/>
      <c r="AV78" s="145"/>
      <c r="AW78" s="145"/>
      <c r="AX78" s="145"/>
      <c r="AY78" s="145"/>
    </row>
    <row r="79" spans="1:51" ht="26">
      <c r="A79" s="165" t="s">
        <v>518</v>
      </c>
      <c r="B79" s="145"/>
      <c r="C79" s="145"/>
      <c r="D79" s="145"/>
      <c r="E79" s="145"/>
      <c r="F79" s="145"/>
      <c r="G79" s="167" t="s">
        <v>290</v>
      </c>
      <c r="H79" s="167" t="s">
        <v>290</v>
      </c>
      <c r="I79" s="167" t="s">
        <v>290</v>
      </c>
      <c r="J79" s="167" t="s">
        <v>290</v>
      </c>
      <c r="K79" s="167" t="s">
        <v>290</v>
      </c>
      <c r="L79" s="167" t="s">
        <v>290</v>
      </c>
      <c r="M79" s="167" t="s">
        <v>290</v>
      </c>
      <c r="N79" s="167" t="s">
        <v>290</v>
      </c>
      <c r="O79" s="167" t="s">
        <v>290</v>
      </c>
      <c r="P79" s="167" t="s">
        <v>290</v>
      </c>
      <c r="Q79" s="167" t="s">
        <v>290</v>
      </c>
      <c r="R79" s="167" t="s">
        <v>290</v>
      </c>
      <c r="S79" s="167" t="s">
        <v>290</v>
      </c>
      <c r="T79" s="167" t="s">
        <v>290</v>
      </c>
      <c r="U79" s="167" t="s">
        <v>290</v>
      </c>
      <c r="V79" s="167" t="s">
        <v>290</v>
      </c>
      <c r="W79" s="167" t="s">
        <v>290</v>
      </c>
      <c r="X79" s="167" t="s">
        <v>290</v>
      </c>
      <c r="Y79" s="167" t="s">
        <v>290</v>
      </c>
      <c r="Z79" s="167">
        <v>-27</v>
      </c>
      <c r="AA79" s="167">
        <v>-48</v>
      </c>
      <c r="AB79" s="298"/>
      <c r="AC79" s="167" t="s">
        <v>290</v>
      </c>
      <c r="AD79" s="167"/>
      <c r="AE79" s="167" t="s">
        <v>290</v>
      </c>
      <c r="AF79" s="167" t="s">
        <v>290</v>
      </c>
      <c r="AG79" s="167" t="s">
        <v>290</v>
      </c>
      <c r="AH79" s="167" t="s">
        <v>290</v>
      </c>
      <c r="AI79" s="167" t="s">
        <v>290</v>
      </c>
      <c r="AJ79" s="167" t="s">
        <v>290</v>
      </c>
      <c r="AK79" s="145"/>
      <c r="AL79" s="145"/>
      <c r="AM79" s="145"/>
      <c r="AN79" s="145"/>
      <c r="AO79" s="145"/>
      <c r="AP79" s="145"/>
      <c r="AQ79" s="145"/>
      <c r="AR79" s="145"/>
      <c r="AS79" s="145"/>
      <c r="AT79" s="145"/>
      <c r="AU79" s="145"/>
      <c r="AV79" s="145"/>
      <c r="AW79" s="145"/>
      <c r="AX79" s="145"/>
      <c r="AY79" s="145"/>
    </row>
    <row r="80" spans="1:51">
      <c r="A80" s="163" t="s">
        <v>519</v>
      </c>
      <c r="B80" s="148"/>
      <c r="C80" s="148"/>
      <c r="D80" s="148"/>
      <c r="E80" s="148"/>
      <c r="F80" s="148"/>
      <c r="G80" s="273">
        <f t="shared" ref="G80:X80" si="5">G78</f>
        <v>731</v>
      </c>
      <c r="H80" s="273">
        <f t="shared" si="5"/>
        <v>1572</v>
      </c>
      <c r="I80" s="273">
        <f t="shared" si="5"/>
        <v>889</v>
      </c>
      <c r="J80" s="273">
        <f t="shared" si="5"/>
        <v>1238</v>
      </c>
      <c r="K80" s="273">
        <f t="shared" si="5"/>
        <v>1267</v>
      </c>
      <c r="L80" s="273">
        <f t="shared" si="5"/>
        <v>1525</v>
      </c>
      <c r="M80" s="273">
        <f t="shared" si="5"/>
        <v>1935.7970000000007</v>
      </c>
      <c r="N80" s="273">
        <f t="shared" si="5"/>
        <v>2040</v>
      </c>
      <c r="O80" s="273">
        <f t="shared" si="5"/>
        <v>4629</v>
      </c>
      <c r="P80" s="273">
        <f t="shared" si="5"/>
        <v>5420</v>
      </c>
      <c r="Q80" s="273">
        <f t="shared" si="5"/>
        <v>5014</v>
      </c>
      <c r="R80" s="273">
        <f t="shared" si="5"/>
        <v>5702</v>
      </c>
      <c r="S80" s="273">
        <f t="shared" si="5"/>
        <v>5642</v>
      </c>
      <c r="T80" s="273">
        <f t="shared" si="5"/>
        <v>5254</v>
      </c>
      <c r="U80" s="273">
        <f t="shared" si="5"/>
        <v>3065</v>
      </c>
      <c r="V80" s="273">
        <f t="shared" si="5"/>
        <v>2775</v>
      </c>
      <c r="W80" s="273">
        <f t="shared" si="5"/>
        <v>2007</v>
      </c>
      <c r="X80" s="273">
        <f t="shared" si="5"/>
        <v>1648</v>
      </c>
      <c r="Y80" s="273">
        <f>Y78</f>
        <v>1724</v>
      </c>
      <c r="Z80" s="168">
        <v>2542</v>
      </c>
      <c r="AA80" s="168">
        <v>1287</v>
      </c>
      <c r="AB80" s="299"/>
      <c r="AC80" s="168">
        <v>1996</v>
      </c>
      <c r="AD80" s="168"/>
      <c r="AE80" s="168">
        <v>1046</v>
      </c>
      <c r="AF80" s="168">
        <v>1040</v>
      </c>
      <c r="AG80" s="168">
        <v>909</v>
      </c>
      <c r="AH80" s="168">
        <v>927</v>
      </c>
      <c r="AI80" s="168">
        <v>1516</v>
      </c>
      <c r="AJ80" s="168">
        <f>AJ78</f>
        <v>1132</v>
      </c>
      <c r="AK80" s="145"/>
      <c r="AL80" s="145"/>
      <c r="AM80" s="145"/>
      <c r="AN80" s="145"/>
      <c r="AO80" s="145"/>
      <c r="AP80" s="145"/>
      <c r="AQ80" s="145"/>
      <c r="AR80" s="145"/>
      <c r="AS80" s="145"/>
      <c r="AT80" s="145"/>
      <c r="AU80" s="145"/>
      <c r="AV80" s="145"/>
      <c r="AW80" s="145"/>
      <c r="AX80" s="145"/>
      <c r="AY80" s="145"/>
    </row>
    <row r="81" spans="1:51">
      <c r="A81" s="145"/>
      <c r="B81" s="145"/>
      <c r="C81" s="145"/>
      <c r="D81" s="145"/>
      <c r="E81" s="145"/>
      <c r="F81" s="145"/>
      <c r="G81" s="145"/>
      <c r="H81" s="145"/>
      <c r="I81" s="145"/>
      <c r="J81" s="145"/>
      <c r="K81" s="145"/>
      <c r="L81" s="148"/>
      <c r="M81" s="145"/>
      <c r="N81" s="145"/>
      <c r="O81" s="145"/>
      <c r="P81" s="145"/>
      <c r="Q81" s="145"/>
      <c r="R81" s="145"/>
      <c r="S81" s="145"/>
      <c r="T81" s="145"/>
      <c r="U81" s="145"/>
      <c r="V81" s="145"/>
      <c r="W81" s="145"/>
      <c r="X81" s="145"/>
      <c r="Y81" s="145"/>
      <c r="Z81" s="145"/>
      <c r="AA81" s="145"/>
      <c r="AB81" s="300"/>
      <c r="AC81" s="145"/>
      <c r="AD81" s="145"/>
      <c r="AE81" s="145"/>
      <c r="AF81" s="145"/>
      <c r="AG81" s="145"/>
      <c r="AH81" s="286"/>
      <c r="AI81" s="286"/>
      <c r="AJ81" s="286"/>
      <c r="AK81" s="145"/>
      <c r="AL81" s="145"/>
      <c r="AM81" s="145"/>
      <c r="AN81" s="145"/>
      <c r="AO81" s="145"/>
      <c r="AP81" s="145"/>
      <c r="AQ81" s="145"/>
      <c r="AR81" s="145"/>
      <c r="AS81" s="145"/>
      <c r="AT81" s="145"/>
      <c r="AU81" s="145"/>
      <c r="AV81" s="145"/>
      <c r="AW81" s="145"/>
      <c r="AX81" s="145"/>
      <c r="AY81" s="145"/>
    </row>
    <row r="82" spans="1:51" s="313" customFormat="1" ht="17.149999999999999" customHeight="1">
      <c r="A82" s="310"/>
      <c r="B82" s="309"/>
      <c r="C82" s="309"/>
      <c r="D82" s="309"/>
      <c r="E82" s="309"/>
      <c r="F82" s="309"/>
      <c r="G82" s="309"/>
      <c r="H82" s="309"/>
      <c r="I82" s="309"/>
      <c r="J82" s="309"/>
      <c r="K82" s="309"/>
      <c r="L82" s="311"/>
      <c r="M82" s="309"/>
      <c r="N82" s="309"/>
      <c r="O82" s="309"/>
      <c r="P82" s="309"/>
      <c r="Q82" s="309"/>
      <c r="R82" s="309"/>
      <c r="S82" s="309"/>
      <c r="T82" s="309"/>
      <c r="U82" s="309"/>
      <c r="V82" s="309"/>
      <c r="W82" s="309"/>
      <c r="X82" s="309"/>
      <c r="Y82" s="309"/>
      <c r="Z82" s="309"/>
      <c r="AA82" s="309"/>
      <c r="AB82" s="312"/>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row>
    <row r="83" spans="1:51" s="313" customFormat="1" ht="39.65" customHeight="1">
      <c r="A83" s="400" t="s">
        <v>580</v>
      </c>
      <c r="B83" s="400"/>
      <c r="C83" s="400"/>
      <c r="D83" s="400"/>
      <c r="E83" s="400"/>
      <c r="F83" s="400"/>
      <c r="G83" s="400"/>
      <c r="H83" s="400"/>
      <c r="I83" s="400"/>
      <c r="J83" s="400"/>
      <c r="K83" s="400"/>
      <c r="L83" s="400"/>
      <c r="M83" s="401"/>
      <c r="N83" s="401"/>
      <c r="O83" s="401"/>
      <c r="P83" s="309"/>
      <c r="Q83" s="309"/>
      <c r="R83" s="309"/>
      <c r="S83" s="309"/>
      <c r="T83" s="309"/>
      <c r="U83" s="309"/>
      <c r="V83" s="309"/>
      <c r="W83" s="309"/>
      <c r="X83" s="309"/>
      <c r="Y83" s="309"/>
      <c r="Z83" s="309"/>
      <c r="AA83" s="309"/>
      <c r="AB83" s="312"/>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row>
    <row r="84" spans="1:51" ht="14.5">
      <c r="A84" s="400" t="s">
        <v>579</v>
      </c>
      <c r="B84" s="400"/>
      <c r="C84" s="400"/>
      <c r="D84" s="400"/>
      <c r="E84" s="400"/>
      <c r="F84" s="400"/>
      <c r="G84" s="400"/>
      <c r="H84" s="400"/>
      <c r="I84" s="400"/>
      <c r="J84" s="400"/>
      <c r="K84" s="400"/>
      <c r="L84" s="400"/>
      <c r="M84" s="401"/>
      <c r="N84" s="401"/>
      <c r="O84" s="401"/>
      <c r="P84" s="145"/>
      <c r="Q84" s="145"/>
      <c r="R84" s="145"/>
      <c r="S84" s="145"/>
      <c r="T84" s="145"/>
      <c r="U84" s="145"/>
      <c r="V84" s="145"/>
      <c r="W84" s="145"/>
      <c r="X84" s="145"/>
      <c r="Y84" s="145"/>
      <c r="Z84" s="145"/>
      <c r="AA84" s="145"/>
      <c r="AB84" s="300"/>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row>
    <row r="85" spans="1:51" ht="14.5">
      <c r="A85" s="349"/>
      <c r="B85" s="349"/>
      <c r="C85" s="349"/>
      <c r="D85" s="349"/>
      <c r="E85" s="349"/>
      <c r="F85" s="349"/>
      <c r="G85" s="349"/>
      <c r="H85" s="349"/>
      <c r="I85" s="349"/>
      <c r="J85" s="349"/>
      <c r="K85" s="349"/>
      <c r="L85" s="349"/>
      <c r="M85" s="369"/>
      <c r="N85" s="369"/>
      <c r="O85" s="369"/>
      <c r="P85" s="145"/>
      <c r="Q85" s="145"/>
      <c r="R85" s="145"/>
      <c r="S85" s="145"/>
      <c r="T85" s="145"/>
      <c r="U85" s="145"/>
      <c r="V85" s="145"/>
      <c r="W85" s="145"/>
      <c r="X85" s="145"/>
      <c r="Y85" s="145"/>
      <c r="Z85" s="145"/>
      <c r="AA85" s="145"/>
      <c r="AB85" s="300"/>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row>
    <row r="86" spans="1:51" ht="42">
      <c r="A86" s="349" t="s">
        <v>666</v>
      </c>
      <c r="B86" s="349"/>
      <c r="C86" s="349"/>
      <c r="D86" s="349"/>
      <c r="E86" s="349"/>
      <c r="F86" s="349"/>
      <c r="G86" s="349"/>
      <c r="H86" s="349"/>
      <c r="I86" s="349"/>
      <c r="J86" s="349"/>
      <c r="K86" s="349"/>
      <c r="L86" s="349"/>
      <c r="M86" s="369"/>
      <c r="N86" s="369"/>
      <c r="O86" s="369"/>
      <c r="P86" s="145"/>
      <c r="Q86" s="145"/>
      <c r="R86" s="145"/>
      <c r="S86" s="145"/>
      <c r="T86" s="145"/>
      <c r="U86" s="145"/>
      <c r="V86" s="145"/>
      <c r="W86" s="145"/>
      <c r="X86" s="145"/>
      <c r="Y86" s="145"/>
      <c r="Z86" s="145"/>
      <c r="AA86" s="145"/>
      <c r="AB86" s="300"/>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row>
    <row r="87" spans="1:5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0"/>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row>
    <row r="88" spans="1:5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0"/>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row>
    <row r="89" spans="1:5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0"/>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row>
    <row r="90" spans="1:5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0"/>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row>
    <row r="91" spans="1:5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300"/>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row>
    <row r="92" spans="1:5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300"/>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row>
    <row r="93" spans="1:5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300"/>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row>
    <row r="94" spans="1:5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300"/>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row>
    <row r="95" spans="1:51">
      <c r="A95" s="145"/>
      <c r="B95" s="145"/>
      <c r="C95" s="145"/>
      <c r="D95" s="145"/>
      <c r="E95" s="145"/>
      <c r="F95" s="145"/>
      <c r="G95" s="145"/>
      <c r="H95" s="145"/>
      <c r="I95" s="145"/>
      <c r="J95" s="145"/>
      <c r="K95" s="145"/>
      <c r="L95" s="145"/>
      <c r="M95" s="145"/>
      <c r="N95" s="145"/>
    </row>
    <row r="96" spans="1:51">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row r="176" spans="1:14">
      <c r="A176" s="145"/>
      <c r="B176" s="145"/>
      <c r="C176" s="145"/>
      <c r="D176" s="145"/>
      <c r="E176" s="145"/>
      <c r="F176" s="145"/>
      <c r="G176" s="145"/>
      <c r="H176" s="145"/>
      <c r="I176" s="145"/>
      <c r="J176" s="145"/>
      <c r="K176" s="145"/>
      <c r="L176" s="145"/>
      <c r="M176" s="145"/>
      <c r="N176" s="145"/>
    </row>
    <row r="177" spans="1:14">
      <c r="A177" s="145"/>
      <c r="B177" s="145"/>
      <c r="C177" s="145"/>
      <c r="D177" s="145"/>
      <c r="E177" s="145"/>
      <c r="F177" s="145"/>
      <c r="G177" s="145"/>
      <c r="H177" s="145"/>
      <c r="I177" s="145"/>
      <c r="J177" s="145"/>
      <c r="K177" s="145"/>
      <c r="L177" s="145"/>
      <c r="M177" s="145"/>
      <c r="N177" s="145"/>
    </row>
  </sheetData>
  <mergeCells count="3">
    <mergeCell ref="A83:O83"/>
    <mergeCell ref="A84:O84"/>
    <mergeCell ref="AL4:AN9"/>
  </mergeCells>
  <pageMargins left="0.70866141732283472" right="0.70866141732283472" top="0.74803149606299213" bottom="0.74803149606299213" header="0.31496062992125984" footer="0.31496062992125984"/>
  <pageSetup scale="22" orientation="portrait" r:id="rId1"/>
  <rowBreaks count="1" manualBreakCount="1">
    <brk id="41" max="16383" man="1"/>
  </rowBreaks>
  <ignoredErrors>
    <ignoredError sqref="Q46:Q47 Q50" formulaRange="1"/>
    <ignoredError sqref="N62"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O445"/>
  <sheetViews>
    <sheetView showGridLines="0" zoomScale="80" zoomScaleNormal="80" zoomScaleSheetLayoutView="80" workbookViewId="0">
      <pane xSplit="1" ySplit="3" topLeftCell="R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41" s="207" customFormat="1">
      <c r="A1" s="197" t="s">
        <v>349</v>
      </c>
    </row>
    <row r="2" spans="1:41" s="207" customFormat="1" ht="13.5" thickBot="1">
      <c r="A2" s="199" t="s">
        <v>319</v>
      </c>
      <c r="B2" s="199"/>
      <c r="C2" s="199"/>
      <c r="D2" s="199"/>
      <c r="E2" s="199"/>
      <c r="F2" s="199"/>
      <c r="G2" s="199"/>
      <c r="H2" s="208"/>
      <c r="I2" s="208"/>
    </row>
    <row r="3" spans="1:41" s="207" customFormat="1" ht="14" thickTop="1" thickBot="1">
      <c r="A3" s="209" t="s">
        <v>229</v>
      </c>
      <c r="B3" s="210" t="s">
        <v>421</v>
      </c>
      <c r="C3" s="210" t="s">
        <v>423</v>
      </c>
      <c r="D3" s="210" t="s">
        <v>430</v>
      </c>
      <c r="E3" s="210" t="s">
        <v>432</v>
      </c>
      <c r="F3" s="210" t="s">
        <v>434</v>
      </c>
      <c r="G3" s="210" t="s">
        <v>435</v>
      </c>
      <c r="H3" s="210" t="s">
        <v>447</v>
      </c>
      <c r="I3" s="210" t="s">
        <v>458</v>
      </c>
      <c r="J3" s="210" t="s">
        <v>462</v>
      </c>
      <c r="K3" s="210" t="s">
        <v>464</v>
      </c>
      <c r="L3" s="210" t="s">
        <v>477</v>
      </c>
      <c r="M3" s="210" t="s">
        <v>493</v>
      </c>
      <c r="N3" s="210" t="str">
        <f>'1 FO Q'!T3</f>
        <v>Q3 2023</v>
      </c>
      <c r="O3" s="210" t="str">
        <f>'1 FO Q'!U3</f>
        <v>Q4 2023</v>
      </c>
      <c r="P3" s="210" t="s">
        <v>520</v>
      </c>
      <c r="Q3" s="210" t="s">
        <v>523</v>
      </c>
      <c r="R3" s="210" t="s">
        <v>561</v>
      </c>
      <c r="S3" s="210" t="str">
        <f>'1 FO Q'!X3</f>
        <v>Q3 2024</v>
      </c>
      <c r="T3" s="210" t="str">
        <f>'1 FO Q'!Y3</f>
        <v>Q4 2024</v>
      </c>
      <c r="U3" s="210" t="s">
        <v>575</v>
      </c>
      <c r="V3" s="210" t="s">
        <v>577</v>
      </c>
      <c r="W3" s="210" t="s">
        <v>581</v>
      </c>
      <c r="X3" s="210" t="str">
        <f>'1 FO Q'!AB3</f>
        <v>Q3 2025</v>
      </c>
      <c r="Y3" s="210" t="str">
        <f>'1 FO Q'!AC3</f>
        <v>Q4 2025</v>
      </c>
      <c r="Z3" s="210" t="s">
        <v>593</v>
      </c>
    </row>
    <row r="4" spans="1:41" s="150" customFormat="1" ht="15" thickTop="1">
      <c r="A4" s="172" t="s">
        <v>532</v>
      </c>
      <c r="B4" s="173"/>
      <c r="C4" s="173"/>
      <c r="D4" s="173"/>
      <c r="E4" s="173"/>
      <c r="F4" s="173"/>
      <c r="G4" s="173"/>
      <c r="H4" s="173"/>
      <c r="I4" s="173"/>
    </row>
    <row r="5" spans="1:41" s="145" customFormat="1" ht="6.65" customHeight="1" thickBot="1">
      <c r="A5" s="165"/>
      <c r="B5" s="136"/>
      <c r="C5" s="136"/>
      <c r="D5" s="136"/>
      <c r="E5" s="136"/>
      <c r="F5" s="136"/>
      <c r="G5" s="136"/>
      <c r="H5" s="255"/>
      <c r="I5" s="255"/>
      <c r="J5" s="136"/>
      <c r="K5" s="136"/>
      <c r="L5" s="136"/>
      <c r="M5" s="136"/>
      <c r="N5" s="136"/>
      <c r="O5" s="136"/>
      <c r="P5" s="136"/>
      <c r="Q5" s="136"/>
      <c r="R5" s="136"/>
      <c r="S5" s="136"/>
      <c r="T5" s="136"/>
      <c r="U5" s="136"/>
      <c r="V5" s="136"/>
      <c r="W5" s="136"/>
      <c r="X5" s="136"/>
      <c r="Y5" s="136"/>
      <c r="Z5" s="136"/>
    </row>
    <row r="6" spans="1:41" s="145" customFormat="1" ht="12.5" customHeight="1">
      <c r="A6" s="282" t="s">
        <v>549</v>
      </c>
      <c r="B6" s="136">
        <v>1012</v>
      </c>
      <c r="C6" s="136">
        <v>1074</v>
      </c>
      <c r="D6" s="136">
        <v>1095</v>
      </c>
      <c r="E6" s="136">
        <v>1150</v>
      </c>
      <c r="F6" s="136">
        <v>4331</v>
      </c>
      <c r="G6" s="136">
        <v>1250.185884766775</v>
      </c>
      <c r="H6" s="255">
        <v>1506.2</v>
      </c>
      <c r="I6" s="255">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c r="W6" s="136">
        <v>1916</v>
      </c>
      <c r="X6" s="136">
        <v>1894</v>
      </c>
      <c r="Y6" s="136">
        <v>2041</v>
      </c>
      <c r="Z6" s="136">
        <v>7799</v>
      </c>
      <c r="AB6" s="404" t="s">
        <v>667</v>
      </c>
      <c r="AC6" s="402"/>
      <c r="AD6" s="405"/>
    </row>
    <row r="7" spans="1:41" s="145" customFormat="1" ht="12.5" customHeight="1">
      <c r="A7" s="282" t="s">
        <v>550</v>
      </c>
      <c r="B7" s="136">
        <v>938</v>
      </c>
      <c r="C7" s="136">
        <v>922</v>
      </c>
      <c r="D7" s="136">
        <v>957</v>
      </c>
      <c r="E7" s="136">
        <v>1049</v>
      </c>
      <c r="F7" s="136">
        <v>3866</v>
      </c>
      <c r="G7" s="136">
        <v>1048</v>
      </c>
      <c r="H7" s="255">
        <v>1061.2</v>
      </c>
      <c r="I7" s="255">
        <v>1111</v>
      </c>
      <c r="J7" s="136">
        <v>1112</v>
      </c>
      <c r="K7" s="136">
        <v>4331</v>
      </c>
      <c r="L7" s="136">
        <v>1148</v>
      </c>
      <c r="M7" s="136">
        <v>1125</v>
      </c>
      <c r="N7" s="136">
        <v>1175</v>
      </c>
      <c r="O7" s="136">
        <v>1082</v>
      </c>
      <c r="P7" s="136">
        <v>4531</v>
      </c>
      <c r="Q7" s="136">
        <v>1182</v>
      </c>
      <c r="R7" s="136">
        <v>1202</v>
      </c>
      <c r="S7" s="136">
        <v>1183</v>
      </c>
      <c r="T7" s="136">
        <v>1181</v>
      </c>
      <c r="U7" s="136">
        <v>4747</v>
      </c>
      <c r="V7" s="136">
        <v>1187</v>
      </c>
      <c r="W7" s="136">
        <v>1120</v>
      </c>
      <c r="X7" s="136">
        <v>1144</v>
      </c>
      <c r="Y7" s="136">
        <v>1144</v>
      </c>
      <c r="Z7" s="136">
        <v>4595</v>
      </c>
      <c r="AB7" s="406"/>
      <c r="AC7" s="403"/>
      <c r="AD7" s="407"/>
    </row>
    <row r="8" spans="1:41" s="145" customFormat="1" ht="14.5" customHeight="1">
      <c r="A8" s="282" t="s">
        <v>551</v>
      </c>
      <c r="B8" s="136">
        <v>859</v>
      </c>
      <c r="C8" s="136">
        <v>941</v>
      </c>
      <c r="D8" s="136">
        <v>837</v>
      </c>
      <c r="E8" s="136">
        <v>1140</v>
      </c>
      <c r="F8" s="136">
        <v>3777</v>
      </c>
      <c r="G8" s="136">
        <v>876.22362538244738</v>
      </c>
      <c r="H8" s="255">
        <v>1005.8</v>
      </c>
      <c r="I8" s="255">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c r="W8" s="136">
        <v>885</v>
      </c>
      <c r="X8" s="136">
        <v>752</v>
      </c>
      <c r="Y8" s="136">
        <v>976</v>
      </c>
      <c r="Z8" s="136">
        <v>3445</v>
      </c>
      <c r="AB8" s="406"/>
      <c r="AC8" s="403"/>
      <c r="AD8" s="407"/>
    </row>
    <row r="9" spans="1:41" s="145" customFormat="1" ht="14.5" customHeight="1">
      <c r="A9" s="282" t="s">
        <v>552</v>
      </c>
      <c r="B9" s="136">
        <v>173</v>
      </c>
      <c r="C9" s="136">
        <v>134</v>
      </c>
      <c r="D9" s="136">
        <v>161</v>
      </c>
      <c r="E9" s="136">
        <v>165</v>
      </c>
      <c r="F9" s="136">
        <v>632</v>
      </c>
      <c r="G9" s="136">
        <v>100.15615494917033</v>
      </c>
      <c r="H9" s="255">
        <v>101</v>
      </c>
      <c r="I9" s="255">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c r="W9" s="136">
        <v>239</v>
      </c>
      <c r="X9" s="136">
        <v>223</v>
      </c>
      <c r="Y9" s="136">
        <v>239</v>
      </c>
      <c r="Z9" s="136">
        <v>927</v>
      </c>
      <c r="AB9" s="406"/>
      <c r="AC9" s="403"/>
      <c r="AD9" s="407"/>
    </row>
    <row r="10" spans="1:41" s="150" customFormat="1" ht="14.5" customHeight="1" thickBot="1">
      <c r="A10" s="172" t="s">
        <v>553</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W10" s="211">
        <v>4160</v>
      </c>
      <c r="X10" s="211">
        <v>4014</v>
      </c>
      <c r="Y10" s="211">
        <v>4400</v>
      </c>
      <c r="Z10" s="211">
        <v>16767</v>
      </c>
      <c r="AB10" s="408"/>
      <c r="AC10" s="409"/>
      <c r="AD10" s="410"/>
    </row>
    <row r="11" spans="1:41" s="150" customFormat="1">
      <c r="A11" s="282" t="s">
        <v>594</v>
      </c>
      <c r="B11" s="136"/>
      <c r="C11" s="136"/>
      <c r="D11" s="136"/>
      <c r="E11" s="136"/>
      <c r="F11" s="136"/>
      <c r="G11" s="136"/>
      <c r="H11" s="268" t="s">
        <v>290</v>
      </c>
      <c r="I11" s="268" t="s">
        <v>290</v>
      </c>
      <c r="J11" s="268" t="s">
        <v>290</v>
      </c>
      <c r="K11" s="268" t="s">
        <v>290</v>
      </c>
      <c r="L11" s="268" t="s">
        <v>290</v>
      </c>
      <c r="M11" s="268" t="s">
        <v>290</v>
      </c>
      <c r="N11" s="268" t="s">
        <v>290</v>
      </c>
      <c r="O11" s="268" t="s">
        <v>290</v>
      </c>
      <c r="P11" s="268" t="s">
        <v>290</v>
      </c>
      <c r="Q11" s="268" t="s">
        <v>290</v>
      </c>
      <c r="R11" s="268" t="s">
        <v>290</v>
      </c>
      <c r="S11" s="268" t="s">
        <v>290</v>
      </c>
      <c r="T11" s="268" t="s">
        <v>290</v>
      </c>
      <c r="U11" s="268" t="s">
        <v>290</v>
      </c>
      <c r="V11" s="268" t="s">
        <v>290</v>
      </c>
      <c r="W11" s="268" t="s">
        <v>290</v>
      </c>
      <c r="X11" s="268" t="s">
        <v>290</v>
      </c>
      <c r="Y11" s="255">
        <v>771</v>
      </c>
      <c r="Z11" s="255">
        <v>771</v>
      </c>
      <c r="AA11" s="145"/>
      <c r="AB11" s="145"/>
      <c r="AC11" s="145"/>
      <c r="AD11" s="145"/>
      <c r="AE11" s="145"/>
      <c r="AF11" s="145"/>
      <c r="AG11" s="145"/>
      <c r="AH11" s="145"/>
      <c r="AI11" s="145"/>
      <c r="AJ11" s="145"/>
      <c r="AK11" s="145"/>
      <c r="AL11" s="145"/>
      <c r="AM11" s="145"/>
      <c r="AN11" s="145"/>
      <c r="AO11" s="145"/>
    </row>
    <row r="12" spans="1:41" s="150" customFormat="1">
      <c r="A12" s="282" t="s">
        <v>595</v>
      </c>
      <c r="B12" s="136"/>
      <c r="C12" s="136"/>
      <c r="D12" s="136"/>
      <c r="E12" s="136"/>
      <c r="F12" s="136"/>
      <c r="G12" s="136"/>
      <c r="H12" s="268" t="s">
        <v>290</v>
      </c>
      <c r="I12" s="268" t="s">
        <v>290</v>
      </c>
      <c r="J12" s="268" t="s">
        <v>290</v>
      </c>
      <c r="K12" s="268" t="s">
        <v>290</v>
      </c>
      <c r="L12" s="268" t="s">
        <v>290</v>
      </c>
      <c r="M12" s="268" t="s">
        <v>290</v>
      </c>
      <c r="N12" s="268" t="s">
        <v>290</v>
      </c>
      <c r="O12" s="268" t="s">
        <v>290</v>
      </c>
      <c r="P12" s="268" t="s">
        <v>290</v>
      </c>
      <c r="Q12" s="268" t="s">
        <v>290</v>
      </c>
      <c r="R12" s="268" t="s">
        <v>290</v>
      </c>
      <c r="S12" s="268" t="s">
        <v>290</v>
      </c>
      <c r="T12" s="268" t="s">
        <v>290</v>
      </c>
      <c r="U12" s="268" t="s">
        <v>290</v>
      </c>
      <c r="V12" s="268" t="s">
        <v>290</v>
      </c>
      <c r="W12" s="268" t="s">
        <v>290</v>
      </c>
      <c r="X12" s="268" t="s">
        <v>290</v>
      </c>
      <c r="Y12" s="255">
        <v>-193</v>
      </c>
      <c r="Z12" s="255">
        <v>-193</v>
      </c>
      <c r="AA12" s="145"/>
      <c r="AB12" s="145"/>
      <c r="AC12" s="145"/>
      <c r="AD12" s="145"/>
      <c r="AE12" s="145"/>
      <c r="AF12" s="145"/>
      <c r="AG12" s="145"/>
      <c r="AH12" s="145"/>
      <c r="AI12" s="145"/>
      <c r="AJ12" s="145"/>
      <c r="AK12" s="145"/>
      <c r="AL12" s="145"/>
      <c r="AM12" s="145"/>
      <c r="AN12" s="145"/>
      <c r="AO12" s="145"/>
    </row>
    <row r="13" spans="1:41" s="150" customFormat="1">
      <c r="A13" s="172" t="s">
        <v>596</v>
      </c>
      <c r="B13" s="211"/>
      <c r="C13" s="211"/>
      <c r="D13" s="211"/>
      <c r="E13" s="211"/>
      <c r="F13" s="211"/>
      <c r="G13" s="211"/>
      <c r="H13" s="261" t="s">
        <v>290</v>
      </c>
      <c r="I13" s="261" t="s">
        <v>290</v>
      </c>
      <c r="J13" s="261" t="s">
        <v>290</v>
      </c>
      <c r="K13" s="261" t="s">
        <v>290</v>
      </c>
      <c r="L13" s="261" t="s">
        <v>290</v>
      </c>
      <c r="M13" s="261" t="s">
        <v>290</v>
      </c>
      <c r="N13" s="261" t="s">
        <v>290</v>
      </c>
      <c r="O13" s="261" t="s">
        <v>290</v>
      </c>
      <c r="P13" s="261" t="s">
        <v>290</v>
      </c>
      <c r="Q13" s="261" t="s">
        <v>290</v>
      </c>
      <c r="R13" s="261" t="s">
        <v>290</v>
      </c>
      <c r="S13" s="261" t="s">
        <v>290</v>
      </c>
      <c r="T13" s="261" t="s">
        <v>290</v>
      </c>
      <c r="U13" s="261" t="s">
        <v>290</v>
      </c>
      <c r="V13" s="261" t="s">
        <v>290</v>
      </c>
      <c r="W13" s="261" t="s">
        <v>290</v>
      </c>
      <c r="X13" s="261" t="s">
        <v>290</v>
      </c>
      <c r="Y13" s="261">
        <v>4978</v>
      </c>
      <c r="Z13" s="261">
        <v>17344</v>
      </c>
    </row>
    <row r="14" spans="1:41" s="150" customFormat="1">
      <c r="A14" s="282" t="s">
        <v>554</v>
      </c>
      <c r="B14" s="255" t="s">
        <v>290</v>
      </c>
      <c r="C14" s="255">
        <v>1</v>
      </c>
      <c r="D14" s="255">
        <v>4</v>
      </c>
      <c r="E14" s="255">
        <v>49</v>
      </c>
      <c r="F14" s="255">
        <v>55</v>
      </c>
      <c r="G14" s="255">
        <f>3324-3275</f>
        <v>49</v>
      </c>
      <c r="H14" s="255">
        <v>51</v>
      </c>
      <c r="I14" s="255">
        <f>3972-3848</f>
        <v>124</v>
      </c>
      <c r="J14" s="255">
        <f>4670-4467</f>
        <v>203</v>
      </c>
      <c r="K14" s="255">
        <f>15691-15265</f>
        <v>426</v>
      </c>
      <c r="L14" s="255">
        <f>4537-4279</f>
        <v>258</v>
      </c>
      <c r="M14" s="255">
        <f>4591-4282</f>
        <v>309</v>
      </c>
      <c r="N14" s="255">
        <f>4536-4206</f>
        <v>330</v>
      </c>
      <c r="O14" s="255">
        <f>4903-4566</f>
        <v>337</v>
      </c>
      <c r="P14" s="255">
        <f>18567-17332</f>
        <v>1235</v>
      </c>
      <c r="Q14" s="136">
        <f>4757-4459</f>
        <v>298</v>
      </c>
      <c r="R14" s="136">
        <v>193</v>
      </c>
      <c r="S14" s="136">
        <v>203</v>
      </c>
      <c r="T14" s="136">
        <v>198</v>
      </c>
      <c r="U14" s="136">
        <v>892</v>
      </c>
      <c r="V14" s="136">
        <v>180</v>
      </c>
      <c r="W14" s="136">
        <v>153</v>
      </c>
      <c r="X14" s="136">
        <v>4</v>
      </c>
      <c r="Y14" s="136">
        <v>0</v>
      </c>
      <c r="Z14" s="136">
        <v>338</v>
      </c>
    </row>
    <row r="15" spans="1:41" s="150" customFormat="1">
      <c r="A15" s="172" t="s">
        <v>439</v>
      </c>
      <c r="B15" s="211">
        <f>SUM(B10:B14)</f>
        <v>2982</v>
      </c>
      <c r="C15" s="211">
        <f t="shared" ref="C15:Q15" si="2">SUM(C10:C14)</f>
        <v>3072</v>
      </c>
      <c r="D15" s="211">
        <f t="shared" si="2"/>
        <v>3054</v>
      </c>
      <c r="E15" s="211">
        <f t="shared" si="2"/>
        <v>3553</v>
      </c>
      <c r="F15" s="211">
        <f t="shared" si="2"/>
        <v>12661</v>
      </c>
      <c r="G15" s="211">
        <f t="shared" si="2"/>
        <v>3323.5656650983924</v>
      </c>
      <c r="H15" s="211">
        <f t="shared" si="2"/>
        <v>3725.2</v>
      </c>
      <c r="I15" s="211">
        <f t="shared" si="2"/>
        <v>3971.9801814673992</v>
      </c>
      <c r="J15" s="211">
        <f t="shared" si="2"/>
        <v>4670.3449800092994</v>
      </c>
      <c r="K15" s="211">
        <f t="shared" si="2"/>
        <v>15690.520639376433</v>
      </c>
      <c r="L15" s="211">
        <f t="shared" si="2"/>
        <v>4537.4450564334447</v>
      </c>
      <c r="M15" s="211">
        <f t="shared" si="2"/>
        <v>4590.5820502570905</v>
      </c>
      <c r="N15" s="211">
        <f t="shared" si="2"/>
        <v>4535.653355819376</v>
      </c>
      <c r="O15" s="211">
        <f t="shared" si="2"/>
        <v>4903.3133146537084</v>
      </c>
      <c r="P15" s="211">
        <f t="shared" si="2"/>
        <v>18567</v>
      </c>
      <c r="Q15" s="211">
        <f t="shared" si="2"/>
        <v>4757</v>
      </c>
      <c r="R15" s="211">
        <f t="shared" ref="R15" si="3">SUM(R10:R14)</f>
        <v>4485</v>
      </c>
      <c r="S15" s="211">
        <v>4412</v>
      </c>
      <c r="T15" s="211">
        <v>4837</v>
      </c>
      <c r="U15" s="211">
        <v>18490</v>
      </c>
      <c r="V15" s="211">
        <v>4374</v>
      </c>
      <c r="W15" s="211">
        <v>4313</v>
      </c>
      <c r="X15" s="211">
        <v>4018</v>
      </c>
      <c r="Y15" s="211">
        <v>4978</v>
      </c>
      <c r="Z15" s="211">
        <v>17682</v>
      </c>
    </row>
    <row r="16" spans="1:41" s="145" customFormat="1" ht="6.65" customHeight="1">
      <c r="A16" s="165"/>
      <c r="B16" s="136"/>
      <c r="C16" s="136"/>
      <c r="D16" s="136"/>
      <c r="E16" s="136"/>
      <c r="F16" s="136"/>
      <c r="G16" s="136"/>
      <c r="H16" s="255"/>
      <c r="I16" s="255"/>
      <c r="J16" s="136"/>
      <c r="K16" s="136"/>
      <c r="L16" s="136"/>
      <c r="M16" s="136"/>
      <c r="N16" s="136"/>
      <c r="O16" s="136"/>
      <c r="P16" s="136"/>
      <c r="Q16" s="136"/>
      <c r="R16" s="136"/>
      <c r="S16" s="136"/>
      <c r="T16" s="136"/>
      <c r="U16" s="136"/>
      <c r="V16" s="136"/>
      <c r="W16" s="136"/>
      <c r="X16" s="136"/>
      <c r="Y16" s="136"/>
      <c r="Z16" s="136"/>
    </row>
    <row r="17" spans="1:26" s="145" customFormat="1" ht="14.5">
      <c r="A17" s="165" t="s">
        <v>564</v>
      </c>
      <c r="B17" s="142" t="s">
        <v>466</v>
      </c>
      <c r="C17" s="142" t="s">
        <v>466</v>
      </c>
      <c r="D17" s="142" t="s">
        <v>466</v>
      </c>
      <c r="E17" s="142" t="s">
        <v>466</v>
      </c>
      <c r="F17" s="142" t="s">
        <v>466</v>
      </c>
      <c r="G17" s="142" t="s">
        <v>466</v>
      </c>
      <c r="H17" s="142" t="s">
        <v>466</v>
      </c>
      <c r="I17" s="142" t="s">
        <v>466</v>
      </c>
      <c r="J17" s="142" t="s">
        <v>466</v>
      </c>
      <c r="K17" s="142" t="s">
        <v>466</v>
      </c>
      <c r="L17" s="256">
        <v>0.27300000000000002</v>
      </c>
      <c r="M17" s="256">
        <v>0.126</v>
      </c>
      <c r="N17" s="256">
        <v>5.1999999999999998E-2</v>
      </c>
      <c r="O17" s="256">
        <v>1.6E-2</v>
      </c>
      <c r="P17" s="256">
        <v>0.106</v>
      </c>
      <c r="Q17" s="256">
        <v>5.6000000000000001E-2</v>
      </c>
      <c r="R17" s="256">
        <v>2.5999999999999999E-2</v>
      </c>
      <c r="S17" s="256" t="s">
        <v>571</v>
      </c>
      <c r="T17" s="256">
        <v>4.7476022006178953E-2</v>
      </c>
      <c r="U17" s="256">
        <v>4.7182008301980272E-2</v>
      </c>
      <c r="V17" s="256">
        <v>-4.8000000000000001E-2</v>
      </c>
      <c r="W17" s="256">
        <v>-1.3047530288910446E-3</v>
      </c>
      <c r="X17" s="256">
        <v>-2.6989783796626254E-2</v>
      </c>
      <c r="Y17" s="256">
        <v>-2.3E-2</v>
      </c>
      <c r="Z17" s="256">
        <v>-2.5000000000000001E-2</v>
      </c>
    </row>
    <row r="18" spans="1:26" s="145" customFormat="1" ht="6.65" customHeight="1">
      <c r="A18" s="165"/>
      <c r="B18" s="136"/>
      <c r="C18" s="136"/>
      <c r="D18" s="136"/>
      <c r="E18" s="136"/>
      <c r="F18" s="136"/>
      <c r="G18" s="136"/>
      <c r="H18" s="255"/>
      <c r="I18" s="255"/>
      <c r="J18" s="136"/>
      <c r="K18" s="136"/>
      <c r="L18" s="136"/>
      <c r="M18" s="136"/>
      <c r="N18" s="136"/>
      <c r="O18" s="136"/>
      <c r="P18" s="136"/>
      <c r="Q18" s="136"/>
      <c r="R18" s="136"/>
      <c r="S18" s="136"/>
      <c r="T18" s="136"/>
      <c r="U18" s="136"/>
      <c r="V18" s="136"/>
      <c r="W18" s="136"/>
      <c r="X18" s="136"/>
      <c r="Y18" s="136"/>
      <c r="Z18" s="136"/>
    </row>
    <row r="19" spans="1:26" s="145" customFormat="1">
      <c r="A19" s="160" t="s">
        <v>566</v>
      </c>
      <c r="B19" s="225" t="s">
        <v>466</v>
      </c>
      <c r="C19" s="225" t="s">
        <v>466</v>
      </c>
      <c r="D19" s="225" t="s">
        <v>466</v>
      </c>
      <c r="E19" s="225" t="s">
        <v>466</v>
      </c>
      <c r="F19" s="225" t="s">
        <v>466</v>
      </c>
      <c r="G19" s="255">
        <v>118</v>
      </c>
      <c r="H19" s="255">
        <v>303</v>
      </c>
      <c r="I19" s="255">
        <v>138</v>
      </c>
      <c r="J19" s="255">
        <v>41</v>
      </c>
      <c r="K19" s="255">
        <v>599</v>
      </c>
      <c r="L19" s="255">
        <v>103</v>
      </c>
      <c r="M19" s="255">
        <v>82</v>
      </c>
      <c r="N19" s="255">
        <v>-112</v>
      </c>
      <c r="O19" s="255">
        <v>16</v>
      </c>
      <c r="P19" s="255">
        <v>89</v>
      </c>
      <c r="Q19" s="136">
        <v>-270</v>
      </c>
      <c r="R19" s="136">
        <v>-72</v>
      </c>
      <c r="S19" s="136">
        <v>-49</v>
      </c>
      <c r="T19" s="136">
        <v>210</v>
      </c>
      <c r="U19" s="136">
        <v>-181</v>
      </c>
      <c r="V19" s="136">
        <v>-222</v>
      </c>
      <c r="W19" s="136">
        <v>89</v>
      </c>
      <c r="X19" s="136">
        <v>-56</v>
      </c>
      <c r="Y19" s="136">
        <v>158</v>
      </c>
      <c r="Z19" s="136">
        <v>-30</v>
      </c>
    </row>
    <row r="20" spans="1:26" s="145" customFormat="1">
      <c r="A20" s="160" t="s">
        <v>567</v>
      </c>
      <c r="B20" s="225" t="s">
        <v>466</v>
      </c>
      <c r="C20" s="225" t="s">
        <v>466</v>
      </c>
      <c r="D20" s="225" t="s">
        <v>466</v>
      </c>
      <c r="E20" s="225" t="s">
        <v>466</v>
      </c>
      <c r="F20" s="225" t="s">
        <v>466</v>
      </c>
      <c r="G20" s="255">
        <v>-167</v>
      </c>
      <c r="H20" s="255">
        <v>-171</v>
      </c>
      <c r="I20" s="255">
        <v>-309</v>
      </c>
      <c r="J20" s="255">
        <v>-325</v>
      </c>
      <c r="K20" s="255">
        <v>-971</v>
      </c>
      <c r="L20" s="255">
        <v>-394</v>
      </c>
      <c r="M20" s="255">
        <v>-355</v>
      </c>
      <c r="N20" s="255">
        <v>-209</v>
      </c>
      <c r="O20" s="255">
        <v>-246</v>
      </c>
      <c r="P20" s="255">
        <v>-1204</v>
      </c>
      <c r="Q20" s="136">
        <v>-47</v>
      </c>
      <c r="R20" s="136">
        <v>2</v>
      </c>
      <c r="S20" s="136">
        <v>-7</v>
      </c>
      <c r="T20" s="136">
        <v>-36</v>
      </c>
      <c r="U20" s="136">
        <v>-88</v>
      </c>
      <c r="V20" s="136">
        <v>-5</v>
      </c>
      <c r="W20" s="136">
        <v>-5</v>
      </c>
      <c r="X20" s="136" t="s">
        <v>290</v>
      </c>
      <c r="Y20" s="136">
        <v>0</v>
      </c>
      <c r="Z20" s="136">
        <v>-11</v>
      </c>
    </row>
    <row r="21" spans="1:26" s="145" customFormat="1" ht="6.65" customHeight="1">
      <c r="A21" s="165"/>
      <c r="B21" s="136"/>
      <c r="C21" s="136"/>
      <c r="D21" s="136"/>
      <c r="E21" s="136"/>
      <c r="F21" s="136"/>
      <c r="G21" s="136"/>
      <c r="H21" s="255"/>
      <c r="I21" s="255"/>
      <c r="J21" s="136"/>
      <c r="K21" s="136"/>
      <c r="L21" s="136"/>
      <c r="M21" s="136"/>
      <c r="N21" s="136"/>
      <c r="O21" s="136"/>
      <c r="P21" s="136"/>
      <c r="Q21" s="136"/>
      <c r="R21" s="136"/>
      <c r="S21" s="136"/>
      <c r="T21" s="136"/>
      <c r="U21" s="136"/>
      <c r="V21" s="136"/>
    </row>
    <row r="22" spans="1:26" s="262" customFormat="1">
      <c r="A22" s="284" t="s">
        <v>504</v>
      </c>
      <c r="B22" s="261">
        <v>163</v>
      </c>
      <c r="C22" s="261">
        <v>244</v>
      </c>
      <c r="D22" s="261">
        <v>80</v>
      </c>
      <c r="E22" s="261">
        <v>121</v>
      </c>
      <c r="F22" s="261">
        <v>607</v>
      </c>
      <c r="G22" s="261">
        <v>-49</v>
      </c>
      <c r="H22" s="268">
        <v>132</v>
      </c>
      <c r="I22" s="268">
        <v>-171</v>
      </c>
      <c r="J22" s="261">
        <v>-284</v>
      </c>
      <c r="K22" s="261">
        <v>-372</v>
      </c>
      <c r="L22" s="261">
        <v>-291</v>
      </c>
      <c r="M22" s="261">
        <v>-273</v>
      </c>
      <c r="N22" s="261">
        <v>-321</v>
      </c>
      <c r="O22" s="261">
        <v>-230</v>
      </c>
      <c r="P22" s="261">
        <v>-1115</v>
      </c>
      <c r="Q22" s="261">
        <v>-317</v>
      </c>
      <c r="R22" s="261">
        <v>-70</v>
      </c>
      <c r="S22" s="261">
        <v>-56</v>
      </c>
      <c r="T22" s="261">
        <v>174</v>
      </c>
      <c r="U22" s="261">
        <v>-269</v>
      </c>
      <c r="V22" s="261">
        <v>-227</v>
      </c>
      <c r="W22" s="261">
        <v>84</v>
      </c>
      <c r="X22" s="261">
        <v>-56</v>
      </c>
      <c r="Y22" s="261">
        <v>158</v>
      </c>
      <c r="Z22" s="261">
        <v>-41</v>
      </c>
    </row>
    <row r="23" spans="1:26" s="145" customFormat="1">
      <c r="A23" s="160" t="s">
        <v>505</v>
      </c>
      <c r="B23" s="136">
        <v>47</v>
      </c>
      <c r="C23" s="136">
        <v>9</v>
      </c>
      <c r="D23" s="136">
        <v>34</v>
      </c>
      <c r="E23" s="136">
        <v>-51</v>
      </c>
      <c r="F23" s="136">
        <v>40</v>
      </c>
      <c r="G23" s="136">
        <v>55</v>
      </c>
      <c r="H23" s="255">
        <v>73</v>
      </c>
      <c r="I23" s="255">
        <v>71</v>
      </c>
      <c r="J23" s="136">
        <v>76</v>
      </c>
      <c r="K23" s="136">
        <v>275</v>
      </c>
      <c r="L23" s="136">
        <v>10</v>
      </c>
      <c r="M23" s="136">
        <v>2</v>
      </c>
      <c r="N23" s="136">
        <v>36</v>
      </c>
      <c r="O23" s="136">
        <v>15</v>
      </c>
      <c r="P23" s="136">
        <v>63</v>
      </c>
      <c r="Q23" s="136">
        <v>32</v>
      </c>
      <c r="R23" s="136">
        <v>28</v>
      </c>
      <c r="S23" s="136">
        <v>52</v>
      </c>
      <c r="T23" s="136">
        <v>38</v>
      </c>
      <c r="U23" s="136">
        <v>151</v>
      </c>
      <c r="V23" s="136">
        <v>34</v>
      </c>
      <c r="W23" s="136">
        <v>46</v>
      </c>
      <c r="X23" s="136">
        <v>48</v>
      </c>
      <c r="Y23" s="136">
        <v>-154</v>
      </c>
      <c r="Z23" s="136">
        <v>-26</v>
      </c>
    </row>
    <row r="24" spans="1:26" s="145" customFormat="1" hidden="1">
      <c r="A24" s="160" t="s">
        <v>176</v>
      </c>
      <c r="B24" s="136">
        <v>210</v>
      </c>
      <c r="C24" s="136">
        <v>253</v>
      </c>
      <c r="D24" s="136">
        <v>114</v>
      </c>
      <c r="E24" s="136">
        <v>69</v>
      </c>
      <c r="F24" s="136">
        <v>647</v>
      </c>
      <c r="G24" s="136">
        <v>6</v>
      </c>
      <c r="H24" s="255">
        <v>205</v>
      </c>
      <c r="I24" s="255">
        <v>-100</v>
      </c>
      <c r="J24" s="136">
        <v>-208</v>
      </c>
      <c r="K24" s="136">
        <v>-97</v>
      </c>
      <c r="L24" s="136"/>
      <c r="M24" s="136">
        <v>-6279</v>
      </c>
      <c r="N24" s="136">
        <v>-253</v>
      </c>
      <c r="O24" s="136">
        <v>-2648</v>
      </c>
      <c r="P24" s="136">
        <v>-9224</v>
      </c>
      <c r="Q24" s="136"/>
      <c r="R24" s="136"/>
      <c r="S24" s="136"/>
      <c r="T24" s="136"/>
      <c r="U24" s="136"/>
      <c r="V24" s="136"/>
      <c r="W24" s="136">
        <v>-42</v>
      </c>
      <c r="X24" s="136">
        <v>33</v>
      </c>
      <c r="Y24" s="136">
        <v>-642</v>
      </c>
      <c r="Z24" s="136">
        <v>-420</v>
      </c>
    </row>
    <row r="25" spans="1:26" s="145" customFormat="1">
      <c r="A25" s="160" t="s">
        <v>90</v>
      </c>
      <c r="B25" s="255" t="s">
        <v>290</v>
      </c>
      <c r="C25" s="136">
        <v>-74</v>
      </c>
      <c r="D25" s="255" t="s">
        <v>290</v>
      </c>
      <c r="E25" s="255" t="s">
        <v>290</v>
      </c>
      <c r="F25" s="136">
        <v>-74</v>
      </c>
      <c r="G25" s="136">
        <v>595</v>
      </c>
      <c r="H25" s="255" t="s">
        <v>290</v>
      </c>
      <c r="I25" s="255" t="s">
        <v>290</v>
      </c>
      <c r="J25" s="136">
        <v>-86</v>
      </c>
      <c r="K25" s="136">
        <v>510</v>
      </c>
      <c r="L25" s="136">
        <v>-44</v>
      </c>
      <c r="M25" s="136">
        <v>-6279</v>
      </c>
      <c r="N25" s="136">
        <v>-253</v>
      </c>
      <c r="O25" s="136">
        <v>-2648</v>
      </c>
      <c r="P25" s="136">
        <v>-9224</v>
      </c>
      <c r="Q25" s="136">
        <v>-188</v>
      </c>
      <c r="R25" s="136">
        <v>48</v>
      </c>
      <c r="S25" s="136">
        <v>5</v>
      </c>
      <c r="T25" s="136">
        <v>-304</v>
      </c>
      <c r="U25" s="136">
        <v>-439</v>
      </c>
      <c r="V25" s="136">
        <v>231</v>
      </c>
      <c r="W25" s="136">
        <v>-42</v>
      </c>
      <c r="X25" s="136">
        <v>33</v>
      </c>
      <c r="Y25" s="136">
        <v>-642</v>
      </c>
      <c r="Z25" s="136">
        <v>-420</v>
      </c>
    </row>
    <row r="26" spans="1:26" s="262" customFormat="1">
      <c r="A26" s="284" t="s">
        <v>6</v>
      </c>
      <c r="B26" s="261">
        <v>210</v>
      </c>
      <c r="C26" s="261">
        <v>179</v>
      </c>
      <c r="D26" s="261">
        <v>114</v>
      </c>
      <c r="E26" s="261">
        <v>69</v>
      </c>
      <c r="F26" s="261">
        <v>573</v>
      </c>
      <c r="G26" s="261">
        <v>602</v>
      </c>
      <c r="H26" s="268">
        <v>205</v>
      </c>
      <c r="I26" s="268">
        <v>-100</v>
      </c>
      <c r="J26" s="261">
        <v>-294</v>
      </c>
      <c r="K26" s="261">
        <v>413</v>
      </c>
      <c r="L26" s="261">
        <v>-325</v>
      </c>
      <c r="M26" s="261">
        <v>-6551</v>
      </c>
      <c r="N26" s="261">
        <v>-538</v>
      </c>
      <c r="O26" s="261">
        <v>-2863</v>
      </c>
      <c r="P26" s="261">
        <v>-10276</v>
      </c>
      <c r="Q26" s="261">
        <v>-473</v>
      </c>
      <c r="R26" s="261">
        <v>7</v>
      </c>
      <c r="S26" s="261">
        <v>2</v>
      </c>
      <c r="T26" s="261">
        <v>-92</v>
      </c>
      <c r="U26" s="261">
        <v>-558</v>
      </c>
      <c r="V26" s="261">
        <v>38</v>
      </c>
      <c r="W26" s="261">
        <v>88</v>
      </c>
      <c r="X26" s="261">
        <v>25</v>
      </c>
      <c r="Y26" s="261">
        <v>-637</v>
      </c>
      <c r="Z26" s="261">
        <v>-486</v>
      </c>
    </row>
    <row r="27" spans="1:26" s="145" customFormat="1">
      <c r="A27" s="160" t="s">
        <v>469</v>
      </c>
      <c r="B27" s="136">
        <v>145</v>
      </c>
      <c r="C27" s="136">
        <v>92</v>
      </c>
      <c r="D27" s="136">
        <v>55</v>
      </c>
      <c r="E27" s="136">
        <v>32</v>
      </c>
      <c r="F27" s="136">
        <v>325</v>
      </c>
      <c r="G27" s="136">
        <v>483</v>
      </c>
      <c r="H27" s="255">
        <v>175</v>
      </c>
      <c r="I27" s="255">
        <v>-86</v>
      </c>
      <c r="J27" s="136">
        <v>-250</v>
      </c>
      <c r="K27" s="136">
        <v>323</v>
      </c>
      <c r="L27" s="136">
        <v>-288</v>
      </c>
      <c r="M27" s="136">
        <v>-5886</v>
      </c>
      <c r="N27" s="136">
        <v>-693</v>
      </c>
      <c r="O27" s="136">
        <v>-2881</v>
      </c>
      <c r="P27" s="136">
        <v>-9747</v>
      </c>
      <c r="Q27" s="136">
        <v>605</v>
      </c>
      <c r="R27" s="136">
        <v>-120</v>
      </c>
      <c r="S27" s="136">
        <v>-148</v>
      </c>
      <c r="T27" s="136">
        <v>-230</v>
      </c>
      <c r="U27" s="136">
        <v>106</v>
      </c>
      <c r="V27" s="136">
        <v>-125</v>
      </c>
      <c r="W27" s="136">
        <v>-49</v>
      </c>
      <c r="X27" s="136">
        <v>-142</v>
      </c>
      <c r="Y27" s="136">
        <v>-951</v>
      </c>
      <c r="Z27" s="136">
        <v>-1267</v>
      </c>
    </row>
    <row r="28" spans="1:26" s="145" customFormat="1">
      <c r="A28" s="160" t="s">
        <v>358</v>
      </c>
      <c r="B28" s="190">
        <v>1.99</v>
      </c>
      <c r="C28" s="190">
        <v>1.18</v>
      </c>
      <c r="D28" s="190">
        <v>0.71</v>
      </c>
      <c r="E28" s="190">
        <v>0.41</v>
      </c>
      <c r="F28" s="190">
        <v>4.2300000000000004</v>
      </c>
      <c r="G28" s="190">
        <v>6.2</v>
      </c>
      <c r="H28" s="269">
        <v>2.25</v>
      </c>
      <c r="I28" s="269">
        <v>-1.1000000000000001</v>
      </c>
      <c r="J28" s="190">
        <v>3.19</v>
      </c>
      <c r="K28" s="190">
        <v>4.13</v>
      </c>
      <c r="L28" s="190">
        <v>-3.68</v>
      </c>
      <c r="M28" s="190">
        <v>-75.24305038268497</v>
      </c>
      <c r="N28" s="190">
        <v>-8.85</v>
      </c>
      <c r="O28" s="190">
        <v>-36.83</v>
      </c>
      <c r="P28" s="190">
        <v>-124.61</v>
      </c>
      <c r="Q28" s="190">
        <v>0.23</v>
      </c>
      <c r="R28" s="190">
        <v>-0.03</v>
      </c>
      <c r="S28" s="190">
        <v>-0.03</v>
      </c>
      <c r="T28" s="143">
        <v>-0.05</v>
      </c>
      <c r="U28" s="143">
        <v>0.03</v>
      </c>
      <c r="V28" s="143">
        <v>-0.03</v>
      </c>
      <c r="W28" s="143">
        <v>-0.01</v>
      </c>
      <c r="X28" s="143">
        <v>-0.03</v>
      </c>
      <c r="Y28" s="143">
        <v>-0.20905139258326266</v>
      </c>
      <c r="Z28" s="143">
        <v>-0.27792071871002355</v>
      </c>
    </row>
    <row r="29" spans="1:26" s="145" customFormat="1" hidden="1">
      <c r="A29" s="135" t="s">
        <v>371</v>
      </c>
      <c r="B29" s="136">
        <v>231</v>
      </c>
      <c r="C29" s="136">
        <v>266</v>
      </c>
      <c r="D29" s="136">
        <v>179</v>
      </c>
      <c r="E29" s="136">
        <v>189</v>
      </c>
      <c r="F29" s="136">
        <v>864</v>
      </c>
      <c r="G29" s="136">
        <v>39</v>
      </c>
      <c r="H29" s="255">
        <v>212</v>
      </c>
      <c r="I29" s="255">
        <v>-49</v>
      </c>
      <c r="J29" s="136">
        <v>-132</v>
      </c>
      <c r="K29" s="136">
        <v>70</v>
      </c>
      <c r="L29" s="136"/>
      <c r="M29" s="136"/>
      <c r="N29" s="136">
        <v>5.0317796610169488E-3</v>
      </c>
      <c r="O29" s="136"/>
      <c r="P29" s="136"/>
      <c r="Q29" s="136"/>
      <c r="R29" s="136"/>
      <c r="S29" s="136"/>
      <c r="T29" s="319"/>
      <c r="U29" s="319"/>
      <c r="V29" s="319"/>
      <c r="W29" s="319"/>
      <c r="X29" s="319"/>
      <c r="Y29" s="319"/>
      <c r="Z29" s="319"/>
    </row>
    <row r="30" spans="1:26" s="145" customFormat="1" hidden="1">
      <c r="A30" s="135" t="s">
        <v>385</v>
      </c>
      <c r="B30" s="190">
        <v>3.1643463119415882</v>
      </c>
      <c r="C30" s="190">
        <v>3.41</v>
      </c>
      <c r="D30" s="190">
        <v>2.2999999999999998</v>
      </c>
      <c r="E30" s="190">
        <v>2.4300000000000002</v>
      </c>
      <c r="F30" s="190">
        <v>11.26</v>
      </c>
      <c r="G30" s="190">
        <v>0.5</v>
      </c>
      <c r="H30" s="269">
        <v>2.71</v>
      </c>
      <c r="I30" s="269">
        <v>-0.63</v>
      </c>
      <c r="J30" s="190">
        <v>-1.69</v>
      </c>
      <c r="K30" s="190">
        <v>0.9</v>
      </c>
      <c r="L30" s="190"/>
      <c r="M30" s="190"/>
      <c r="N30" s="190" t="s">
        <v>466</v>
      </c>
      <c r="O30" s="190"/>
      <c r="P30" s="190"/>
      <c r="Q30" s="190"/>
      <c r="R30" s="190"/>
      <c r="S30" s="190"/>
      <c r="T30" s="320"/>
      <c r="U30" s="320"/>
      <c r="V30" s="320"/>
      <c r="W30" s="320"/>
      <c r="X30" s="320"/>
      <c r="Y30" s="320"/>
      <c r="Z30" s="320"/>
    </row>
    <row r="31" spans="1:26" s="145" customFormat="1" ht="6" customHeight="1">
      <c r="A31" s="165"/>
      <c r="B31" s="136"/>
      <c r="C31" s="136"/>
      <c r="D31" s="136"/>
      <c r="E31" s="136"/>
      <c r="F31" s="136"/>
      <c r="G31" s="136"/>
      <c r="H31" s="255"/>
      <c r="I31" s="255"/>
      <c r="J31" s="136"/>
      <c r="K31" s="136"/>
      <c r="L31" s="136"/>
      <c r="M31" s="136"/>
      <c r="N31" s="136"/>
      <c r="O31" s="136"/>
      <c r="P31" s="136"/>
      <c r="Q31" s="136"/>
      <c r="R31" s="136"/>
      <c r="S31" s="136"/>
      <c r="T31" s="136"/>
      <c r="U31" s="136"/>
      <c r="V31" s="136"/>
      <c r="W31" s="136"/>
      <c r="X31" s="136"/>
      <c r="Y31" s="136"/>
      <c r="Z31" s="136"/>
    </row>
    <row r="32" spans="1:26" s="145" customFormat="1">
      <c r="A32" s="160" t="s">
        <v>512</v>
      </c>
      <c r="B32" s="256">
        <v>-0.115</v>
      </c>
      <c r="C32" s="256">
        <v>0.17073170731707318</v>
      </c>
      <c r="D32" s="256">
        <v>0.08</v>
      </c>
      <c r="E32" s="256">
        <v>0.11700000000000001</v>
      </c>
      <c r="F32" s="256">
        <v>5.5E-2</v>
      </c>
      <c r="G32" s="256">
        <v>0.115</v>
      </c>
      <c r="H32" s="256">
        <v>0.21299999999999999</v>
      </c>
      <c r="I32" s="256">
        <v>0.3</v>
      </c>
      <c r="J32" s="256">
        <v>0.314</v>
      </c>
      <c r="K32" s="256">
        <v>0.23899999999999999</v>
      </c>
      <c r="L32" s="256">
        <v>0.36499999999999999</v>
      </c>
      <c r="M32" s="256">
        <v>0.23200000000000001</v>
      </c>
      <c r="N32" s="256">
        <v>0.14199999999999999</v>
      </c>
      <c r="O32" s="256">
        <v>4.9892933618843699E-2</v>
      </c>
      <c r="P32" s="256">
        <v>0.183</v>
      </c>
      <c r="Q32" s="327">
        <v>4.8000000000000001E-2</v>
      </c>
      <c r="R32" s="327">
        <v>-2.3E-2</v>
      </c>
      <c r="S32" s="327">
        <v>-2.7E-2</v>
      </c>
      <c r="T32" s="327">
        <v>-1.2999999999999999E-2</v>
      </c>
      <c r="U32" s="327">
        <v>-4.0000000000000001E-3</v>
      </c>
      <c r="V32" s="327">
        <v>-8.1000000000000003E-2</v>
      </c>
      <c r="W32" s="327">
        <v>-3.1E-2</v>
      </c>
      <c r="X32" s="327">
        <v>-8.8999999999999996E-2</v>
      </c>
      <c r="Y32" s="137">
        <v>2.9150299772586315E-2</v>
      </c>
      <c r="Z32" s="327">
        <v>-4.3699296917252571E-2</v>
      </c>
    </row>
    <row r="33" spans="1:26" s="145" customFormat="1" ht="14.5" hidden="1">
      <c r="A33" s="294" t="s">
        <v>565</v>
      </c>
      <c r="B33" s="293" t="s">
        <v>466</v>
      </c>
      <c r="C33" s="293" t="s">
        <v>466</v>
      </c>
      <c r="D33" s="293" t="s">
        <v>466</v>
      </c>
      <c r="E33" s="293" t="s">
        <v>466</v>
      </c>
      <c r="F33" s="293" t="s">
        <v>466</v>
      </c>
      <c r="G33" s="292">
        <v>9.8110551676187985E-2</v>
      </c>
      <c r="H33" s="292">
        <v>0.19614283576755898</v>
      </c>
      <c r="I33" s="292">
        <v>0.26163284638275375</v>
      </c>
      <c r="J33" s="292">
        <v>0.274927220322289</v>
      </c>
      <c r="K33" s="292">
        <v>0.2108932761682083</v>
      </c>
      <c r="L33" s="292">
        <v>0.30687409998994686</v>
      </c>
      <c r="M33" s="292">
        <v>0.16557818664194146</v>
      </c>
      <c r="N33" s="292">
        <v>9.2950887864391429E-2</v>
      </c>
      <c r="O33" s="292">
        <v>2.2153725554501902E-2</v>
      </c>
      <c r="P33" s="292">
        <v>0.13544304381586181</v>
      </c>
      <c r="Q33" s="292">
        <v>5.6000000000000001E-2</v>
      </c>
      <c r="R33" s="256"/>
      <c r="S33" s="256"/>
      <c r="T33" s="315"/>
      <c r="U33" s="315"/>
      <c r="V33" s="315"/>
      <c r="W33" s="315"/>
      <c r="X33" s="315"/>
      <c r="Y33" s="315"/>
      <c r="Z33" s="315"/>
    </row>
    <row r="34" spans="1:26" s="145" customFormat="1" ht="14.5" hidden="1">
      <c r="A34" s="294" t="s">
        <v>568</v>
      </c>
      <c r="B34" s="142" t="s">
        <v>466</v>
      </c>
      <c r="C34" s="142" t="s">
        <v>466</v>
      </c>
      <c r="D34" s="142" t="s">
        <v>466</v>
      </c>
      <c r="E34" s="142" t="s">
        <v>466</v>
      </c>
      <c r="F34" s="142" t="s">
        <v>466</v>
      </c>
      <c r="G34" s="142" t="s">
        <v>466</v>
      </c>
      <c r="H34" s="142" t="s">
        <v>466</v>
      </c>
      <c r="I34" s="142" t="s">
        <v>466</v>
      </c>
      <c r="J34" s="142" t="s">
        <v>466</v>
      </c>
      <c r="K34" s="142" t="s">
        <v>466</v>
      </c>
      <c r="L34" s="142" t="s">
        <v>466</v>
      </c>
      <c r="M34" s="142" t="s">
        <v>466</v>
      </c>
      <c r="N34" s="142" t="s">
        <v>466</v>
      </c>
      <c r="O34" s="142" t="s">
        <v>466</v>
      </c>
      <c r="P34" s="142" t="s">
        <v>466</v>
      </c>
      <c r="Q34" s="142" t="s">
        <v>466</v>
      </c>
      <c r="R34" s="142"/>
      <c r="S34" s="142"/>
      <c r="T34" s="321" t="s">
        <v>563</v>
      </c>
      <c r="U34" s="321" t="s">
        <v>563</v>
      </c>
      <c r="V34" s="321"/>
      <c r="W34" s="321"/>
      <c r="X34" s="321"/>
      <c r="Y34" s="321"/>
      <c r="Z34" s="321"/>
    </row>
    <row r="35" spans="1:26" s="145" customFormat="1" ht="14.5">
      <c r="A35" s="130" t="s">
        <v>500</v>
      </c>
      <c r="B35" s="258">
        <v>0.159</v>
      </c>
      <c r="C35" s="258">
        <v>0.313</v>
      </c>
      <c r="D35" s="258">
        <v>9.9000000000000005E-2</v>
      </c>
      <c r="E35" s="258">
        <v>0.124</v>
      </c>
      <c r="F35" s="258">
        <v>0.16700000000000001</v>
      </c>
      <c r="G35" s="258">
        <v>9.9000000000000005E-2</v>
      </c>
      <c r="H35" s="259">
        <v>0.184</v>
      </c>
      <c r="I35" s="259">
        <v>0.254</v>
      </c>
      <c r="J35" s="258">
        <v>0.23899999999999999</v>
      </c>
      <c r="K35" s="258">
        <v>0.19700000000000001</v>
      </c>
      <c r="L35" s="258">
        <v>0.30299999999999999</v>
      </c>
      <c r="M35" s="258">
        <v>0.161</v>
      </c>
      <c r="N35" s="258">
        <v>7.3999999999999996E-2</v>
      </c>
      <c r="O35" s="258">
        <v>3.4261241970021415E-2</v>
      </c>
      <c r="P35" s="258">
        <v>0.13154037346249442</v>
      </c>
      <c r="Q35" s="289" t="s">
        <v>466</v>
      </c>
      <c r="R35" s="289" t="s">
        <v>466</v>
      </c>
      <c r="S35" s="289" t="s">
        <v>466</v>
      </c>
      <c r="T35" s="289" t="s">
        <v>466</v>
      </c>
      <c r="U35" s="289" t="s">
        <v>466</v>
      </c>
      <c r="V35" s="289" t="s">
        <v>466</v>
      </c>
      <c r="W35" s="289" t="s">
        <v>466</v>
      </c>
      <c r="X35" s="289" t="s">
        <v>466</v>
      </c>
      <c r="Y35" s="289" t="s">
        <v>466</v>
      </c>
      <c r="Z35" s="289" t="s">
        <v>466</v>
      </c>
    </row>
    <row r="36" spans="1:26" s="145" customFormat="1">
      <c r="A36" s="130"/>
      <c r="B36" s="258"/>
      <c r="C36" s="258"/>
      <c r="D36" s="258"/>
      <c r="E36" s="258"/>
      <c r="F36" s="258"/>
      <c r="G36" s="258"/>
      <c r="H36" s="259"/>
      <c r="I36" s="259"/>
      <c r="J36" s="258"/>
      <c r="K36" s="258"/>
      <c r="L36" s="258"/>
      <c r="M36" s="258"/>
      <c r="N36" s="258"/>
      <c r="Q36" s="258"/>
      <c r="R36" s="258"/>
      <c r="S36" s="258"/>
      <c r="T36" s="136"/>
      <c r="U36" s="136"/>
      <c r="V36" s="136"/>
      <c r="W36" s="136"/>
      <c r="X36" s="136"/>
      <c r="Y36" s="136"/>
      <c r="Z36" s="136"/>
    </row>
    <row r="37" spans="1:26" s="145" customFormat="1">
      <c r="A37" s="160" t="s">
        <v>555</v>
      </c>
      <c r="B37" s="256" t="s">
        <v>466</v>
      </c>
      <c r="C37" s="256" t="s">
        <v>466</v>
      </c>
      <c r="D37" s="256" t="s">
        <v>466</v>
      </c>
      <c r="E37" s="256" t="s">
        <v>466</v>
      </c>
      <c r="F37" s="256" t="s">
        <v>466</v>
      </c>
      <c r="G37" s="256">
        <v>3.6035313402840066E-2</v>
      </c>
      <c r="H37" s="256">
        <v>8.2000000000000003E-2</v>
      </c>
      <c r="I37" s="256">
        <v>3.5999999999999997E-2</v>
      </c>
      <c r="J37" s="295">
        <v>8.9999999999999993E-3</v>
      </c>
      <c r="K37" s="256">
        <v>3.9E-2</v>
      </c>
      <c r="L37" s="256">
        <v>2.4E-2</v>
      </c>
      <c r="M37" s="256">
        <v>1.9E-2</v>
      </c>
      <c r="N37" s="256">
        <v>-2.7E-2</v>
      </c>
      <c r="O37" s="256">
        <v>4.0000000000000001E-3</v>
      </c>
      <c r="P37" s="256">
        <v>5.0000000000000001E-3</v>
      </c>
      <c r="Q37" s="137">
        <v>-6.0999999999999999E-2</v>
      </c>
      <c r="R37" s="137">
        <v>-1.7000000000000001E-2</v>
      </c>
      <c r="S37" s="137">
        <v>-1.2E-2</v>
      </c>
      <c r="T37" s="137">
        <v>4.4999999999999998E-2</v>
      </c>
      <c r="U37" s="137">
        <v>-0.01</v>
      </c>
      <c r="V37" s="137">
        <v>-5.2999999999999999E-2</v>
      </c>
      <c r="W37" s="137">
        <v>2.139423076923077E-2</v>
      </c>
      <c r="X37" s="137">
        <v>-1.4E-2</v>
      </c>
      <c r="Y37" s="137">
        <v>3.2000000000000001E-2</v>
      </c>
      <c r="Z37" s="137">
        <v>-2E-3</v>
      </c>
    </row>
    <row r="38" spans="1:26" s="145" customFormat="1">
      <c r="A38" s="160" t="s">
        <v>556</v>
      </c>
      <c r="B38" s="256" t="s">
        <v>466</v>
      </c>
      <c r="C38" s="256" t="s">
        <v>466</v>
      </c>
      <c r="D38" s="256" t="s">
        <v>466</v>
      </c>
      <c r="E38" s="256" t="s">
        <v>466</v>
      </c>
      <c r="F38" s="256" t="s">
        <v>466</v>
      </c>
      <c r="G38" s="256" t="s">
        <v>466</v>
      </c>
      <c r="H38" s="256" t="s">
        <v>466</v>
      </c>
      <c r="I38" s="256" t="s">
        <v>466</v>
      </c>
      <c r="J38" s="256" t="s">
        <v>466</v>
      </c>
      <c r="K38" s="256" t="s">
        <v>466</v>
      </c>
      <c r="L38" s="256" t="s">
        <v>466</v>
      </c>
      <c r="M38" s="256" t="s">
        <v>466</v>
      </c>
      <c r="N38" s="256" t="s">
        <v>466</v>
      </c>
      <c r="O38" s="142" t="s">
        <v>466</v>
      </c>
      <c r="P38" s="142" t="s">
        <v>466</v>
      </c>
      <c r="Q38" s="142" t="s">
        <v>466</v>
      </c>
      <c r="R38" s="142" t="s">
        <v>466</v>
      </c>
      <c r="S38" s="142" t="s">
        <v>466</v>
      </c>
      <c r="T38" s="142" t="s">
        <v>466</v>
      </c>
      <c r="U38" s="142" t="s">
        <v>466</v>
      </c>
      <c r="V38" s="142" t="s">
        <v>466</v>
      </c>
      <c r="W38" s="142" t="s">
        <v>466</v>
      </c>
      <c r="X38" s="142" t="s">
        <v>466</v>
      </c>
      <c r="Y38" s="142" t="s">
        <v>466</v>
      </c>
      <c r="Z38" s="142" t="s">
        <v>466</v>
      </c>
    </row>
    <row r="39" spans="1:26" s="145" customFormat="1">
      <c r="A39" s="130" t="s">
        <v>589</v>
      </c>
      <c r="B39" s="258">
        <v>5.5E-2</v>
      </c>
      <c r="C39" s="258">
        <v>7.9427083333333329E-2</v>
      </c>
      <c r="D39" s="258">
        <v>2.5999999999999999E-2</v>
      </c>
      <c r="E39" s="258">
        <v>3.4000000000000002E-2</v>
      </c>
      <c r="F39" s="258">
        <v>4.8000000000000001E-2</v>
      </c>
      <c r="G39" s="258">
        <v>-1.4999999999999999E-2</v>
      </c>
      <c r="H39" s="259">
        <v>3.5000000000000003E-2</v>
      </c>
      <c r="I39" s="259">
        <v>-4.2999999999999997E-2</v>
      </c>
      <c r="J39" s="258">
        <v>-6.0999999999999999E-2</v>
      </c>
      <c r="K39" s="258">
        <v>-2.4E-2</v>
      </c>
      <c r="L39" s="258">
        <v>-6.4000000000000001E-2</v>
      </c>
      <c r="M39" s="258">
        <v>-5.9464169026355915E-2</v>
      </c>
      <c r="N39" s="258">
        <v>-7.0999999999999994E-2</v>
      </c>
      <c r="O39" s="258">
        <v>-4.6910055068325518E-2</v>
      </c>
      <c r="P39" s="258">
        <v>-6.0052781817202562E-2</v>
      </c>
      <c r="Q39" s="258">
        <v>-6.7000000000000004E-2</v>
      </c>
      <c r="R39" s="258">
        <v>-1.6E-2</v>
      </c>
      <c r="S39" s="258">
        <v>-1.2999999999999999E-2</v>
      </c>
      <c r="T39" s="258">
        <v>3.5999999999999997E-2</v>
      </c>
      <c r="U39" s="258">
        <v>-1.4999999999999999E-2</v>
      </c>
      <c r="V39" s="258">
        <v>5.1999999999999998E-2</v>
      </c>
      <c r="W39" s="258">
        <v>1.947600278228611E-2</v>
      </c>
      <c r="X39" s="258">
        <v>-1.4E-2</v>
      </c>
      <c r="Y39" s="258">
        <v>3.2000000000000001E-2</v>
      </c>
      <c r="Z39" s="258">
        <v>-2E-3</v>
      </c>
    </row>
    <row r="40" spans="1:26" s="145" customFormat="1">
      <c r="A40" s="130" t="s">
        <v>508</v>
      </c>
      <c r="B40" s="258">
        <v>7.0999999999999994E-2</v>
      </c>
      <c r="C40" s="258">
        <v>5.8268229166666664E-2</v>
      </c>
      <c r="D40" s="258">
        <v>3.6999999999999998E-2</v>
      </c>
      <c r="E40" s="258">
        <v>0.02</v>
      </c>
      <c r="F40" s="258">
        <v>4.4999999999999998E-2</v>
      </c>
      <c r="G40" s="258">
        <v>0.18099999999999999</v>
      </c>
      <c r="H40" s="259">
        <v>5.5E-2</v>
      </c>
      <c r="I40" s="259">
        <v>-2.5000000000000001E-2</v>
      </c>
      <c r="J40" s="258">
        <v>-6.3E-2</v>
      </c>
      <c r="K40" s="258">
        <v>2.5999999999999999E-2</v>
      </c>
      <c r="L40" s="258">
        <v>-7.1999999999999995E-2</v>
      </c>
      <c r="M40" s="258">
        <v>-1.426922239163581</v>
      </c>
      <c r="N40" s="258">
        <v>-0.11899999999999999</v>
      </c>
      <c r="O40" s="258">
        <v>-0.58392820722006933</v>
      </c>
      <c r="P40" s="258">
        <v>-0.55345505466688205</v>
      </c>
      <c r="Q40" s="258">
        <v>-9.9000000000000005E-2</v>
      </c>
      <c r="R40" s="258">
        <v>2E-3</v>
      </c>
      <c r="S40" s="258">
        <v>0</v>
      </c>
      <c r="T40" s="258">
        <v>-1.9E-2</v>
      </c>
      <c r="U40" s="258">
        <v>-0.03</v>
      </c>
      <c r="V40" s="258">
        <v>8.9999999999999993E-3</v>
      </c>
      <c r="W40" s="258">
        <v>2.0403431486204496E-2</v>
      </c>
      <c r="X40" s="258">
        <v>6.0000000000000001E-3</v>
      </c>
      <c r="Y40" s="258">
        <v>-0.128</v>
      </c>
      <c r="Z40" s="258">
        <v>-2.7E-2</v>
      </c>
    </row>
    <row r="41" spans="1:26" s="145" customFormat="1">
      <c r="A41" s="130"/>
      <c r="B41" s="258"/>
      <c r="C41" s="258"/>
      <c r="D41" s="258"/>
      <c r="E41" s="258"/>
      <c r="F41" s="258"/>
      <c r="G41" s="258"/>
      <c r="H41" s="259"/>
      <c r="I41" s="259"/>
      <c r="J41" s="258"/>
      <c r="K41" s="258"/>
      <c r="L41" s="258"/>
      <c r="M41" s="258"/>
      <c r="N41" s="258"/>
      <c r="Q41" s="258"/>
      <c r="R41" s="258"/>
      <c r="S41" s="258"/>
      <c r="T41" s="136"/>
      <c r="U41" s="136"/>
      <c r="V41" s="136"/>
      <c r="W41" s="136"/>
      <c r="X41" s="136"/>
      <c r="Y41" s="136"/>
      <c r="Z41" s="136"/>
    </row>
    <row r="42" spans="1:26" s="145" customFormat="1" ht="14.5">
      <c r="A42" s="135" t="s">
        <v>473</v>
      </c>
      <c r="B42" s="136">
        <v>-777</v>
      </c>
      <c r="C42" s="136">
        <v>-1697</v>
      </c>
      <c r="D42" s="136">
        <v>-1392</v>
      </c>
      <c r="E42" s="136">
        <v>-2059</v>
      </c>
      <c r="F42" s="136">
        <v>-2059</v>
      </c>
      <c r="G42" s="136">
        <v>-1107</v>
      </c>
      <c r="H42" s="255">
        <v>-1636</v>
      </c>
      <c r="I42" s="255">
        <v>546</v>
      </c>
      <c r="J42" s="136">
        <v>1482</v>
      </c>
      <c r="K42" s="136">
        <v>1482</v>
      </c>
      <c r="L42" s="136">
        <v>2516</v>
      </c>
      <c r="M42" s="136">
        <v>2229</v>
      </c>
      <c r="N42" s="136">
        <v>3328</v>
      </c>
      <c r="O42" s="136">
        <v>4976</v>
      </c>
      <c r="P42" s="136">
        <v>4976</v>
      </c>
      <c r="Q42" s="136">
        <v>548.82500000000005</v>
      </c>
      <c r="R42" s="136">
        <v>-96</v>
      </c>
      <c r="S42" s="136">
        <v>1465</v>
      </c>
      <c r="T42" s="136">
        <v>1113</v>
      </c>
      <c r="U42" s="136">
        <v>1113</v>
      </c>
      <c r="V42" s="136">
        <v>1885</v>
      </c>
      <c r="W42" s="136">
        <v>1075</v>
      </c>
      <c r="X42" s="136">
        <v>2294</v>
      </c>
      <c r="Y42" s="136">
        <v>5525</v>
      </c>
      <c r="Z42" s="136">
        <v>5525</v>
      </c>
    </row>
    <row r="43" spans="1:26" s="145" customFormat="1">
      <c r="A43" s="135" t="s">
        <v>514</v>
      </c>
      <c r="B43" s="193">
        <v>-0.6</v>
      </c>
      <c r="C43" s="193">
        <v>-1.2</v>
      </c>
      <c r="D43" s="193">
        <v>-1.1000000000000001</v>
      </c>
      <c r="E43" s="193">
        <v>-2.1</v>
      </c>
      <c r="F43" s="193">
        <v>-2.1</v>
      </c>
      <c r="G43" s="193">
        <v>-1.4</v>
      </c>
      <c r="H43" s="191">
        <v>-2.2999999999999998</v>
      </c>
      <c r="I43" s="191">
        <v>1.2</v>
      </c>
      <c r="J43" s="193">
        <v>8.6</v>
      </c>
      <c r="K43" s="193">
        <v>8.6</v>
      </c>
      <c r="L43" s="193">
        <v>-24.4</v>
      </c>
      <c r="M43" s="193">
        <v>-3.9</v>
      </c>
      <c r="N43" s="193">
        <v>-4.5</v>
      </c>
      <c r="O43" s="193">
        <v>-6.6346666666666669</v>
      </c>
      <c r="P43" s="193">
        <v>-6.6346666666666669</v>
      </c>
      <c r="Q43" s="191">
        <v>-0.7</v>
      </c>
      <c r="R43" s="191">
        <v>0.2</v>
      </c>
      <c r="S43" s="191">
        <v>-4.5999999999999996</v>
      </c>
      <c r="T43" s="191">
        <v>13.6</v>
      </c>
      <c r="U43" s="191">
        <v>13.6</v>
      </c>
      <c r="V43" s="191">
        <v>11.2</v>
      </c>
      <c r="W43" s="191">
        <v>3.2</v>
      </c>
      <c r="X43" s="191">
        <v>7.1</v>
      </c>
      <c r="Y43" s="191">
        <v>31.936416184971097</v>
      </c>
      <c r="Z43" s="191">
        <v>31.936416184971097</v>
      </c>
    </row>
    <row r="44" spans="1:26" s="145" customFormat="1" ht="14.5">
      <c r="A44" s="135" t="s">
        <v>528</v>
      </c>
      <c r="B44" s="137">
        <v>0.1454684567965695</v>
      </c>
      <c r="C44" s="137">
        <v>0.15293790804278373</v>
      </c>
      <c r="D44" s="137">
        <v>0.14000000000000001</v>
      </c>
      <c r="E44" s="137">
        <v>9.9000000000000005E-2</v>
      </c>
      <c r="F44" s="137">
        <v>9.9000000000000005E-2</v>
      </c>
      <c r="G44" s="137">
        <v>6.6000000000000003E-2</v>
      </c>
      <c r="H44" s="256">
        <v>5.7000000000000002E-2</v>
      </c>
      <c r="I44" s="256">
        <v>2.4E-2</v>
      </c>
      <c r="J44" s="137">
        <v>-1.2E-2</v>
      </c>
      <c r="K44" s="137">
        <v>-1.2E-2</v>
      </c>
      <c r="L44" s="137">
        <v>-4.1000000000000002E-2</v>
      </c>
      <c r="M44" s="137">
        <v>-9.8128708352350519E-2</v>
      </c>
      <c r="N44" s="137">
        <v>-0.126</v>
      </c>
      <c r="O44" s="137">
        <v>-0.14753973353116853</v>
      </c>
      <c r="P44" s="137">
        <v>-0.14753973353116853</v>
      </c>
      <c r="Q44" s="142" t="s">
        <v>466</v>
      </c>
      <c r="R44" s="142" t="s">
        <v>466</v>
      </c>
      <c r="S44" s="142" t="s">
        <v>466</v>
      </c>
      <c r="T44" s="142" t="s">
        <v>466</v>
      </c>
      <c r="U44" s="142" t="s">
        <v>466</v>
      </c>
      <c r="V44" s="142" t="s">
        <v>466</v>
      </c>
      <c r="W44" s="142" t="s">
        <v>466</v>
      </c>
      <c r="X44" s="142" t="s">
        <v>466</v>
      </c>
      <c r="Y44" s="142" t="s">
        <v>466</v>
      </c>
      <c r="Z44" s="142" t="s">
        <v>466</v>
      </c>
    </row>
    <row r="45" spans="1:26" s="145" customFormat="1">
      <c r="A45" s="135"/>
      <c r="B45" s="137"/>
      <c r="C45" s="137"/>
      <c r="D45" s="137"/>
      <c r="E45" s="137"/>
      <c r="F45" s="136"/>
      <c r="G45" s="136"/>
      <c r="H45" s="256"/>
      <c r="I45" s="256"/>
      <c r="J45" s="137"/>
      <c r="K45" s="137"/>
      <c r="L45" s="137"/>
      <c r="M45" s="137"/>
      <c r="N45" s="137"/>
      <c r="Q45" s="137"/>
      <c r="R45" s="137"/>
      <c r="S45" s="137"/>
      <c r="T45" s="136"/>
      <c r="U45" s="136"/>
      <c r="V45" s="136"/>
      <c r="W45" s="136"/>
      <c r="X45" s="136"/>
      <c r="Y45" s="136"/>
      <c r="Z45" s="136"/>
    </row>
    <row r="46" spans="1:26" s="145" customFormat="1" ht="14.5">
      <c r="A46" s="283" t="s">
        <v>557</v>
      </c>
      <c r="B46" s="225" t="s">
        <v>466</v>
      </c>
      <c r="C46" s="225" t="s">
        <v>466</v>
      </c>
      <c r="D46" s="225" t="s">
        <v>466</v>
      </c>
      <c r="E46" s="225" t="s">
        <v>466</v>
      </c>
      <c r="F46" s="268" t="s">
        <v>290</v>
      </c>
      <c r="G46" s="225">
        <v>4424</v>
      </c>
      <c r="H46" s="225">
        <v>4938</v>
      </c>
      <c r="I46" s="225">
        <v>5302</v>
      </c>
      <c r="J46" s="225">
        <v>5875.6</v>
      </c>
      <c r="K46" s="268" t="s">
        <v>290</v>
      </c>
      <c r="L46" s="225">
        <v>6022</v>
      </c>
      <c r="M46" s="225">
        <v>4952</v>
      </c>
      <c r="N46" s="225">
        <v>5013</v>
      </c>
      <c r="O46" s="225">
        <v>4843</v>
      </c>
      <c r="P46" s="268" t="s">
        <v>290</v>
      </c>
      <c r="Q46" s="144">
        <v>4850.235999999999</v>
      </c>
      <c r="R46" s="144">
        <v>4710</v>
      </c>
      <c r="S46" s="225">
        <v>4764</v>
      </c>
      <c r="T46" s="225">
        <v>4757</v>
      </c>
      <c r="U46" s="268" t="s">
        <v>290</v>
      </c>
      <c r="V46" s="225">
        <v>4651</v>
      </c>
      <c r="W46" s="225">
        <v>4250</v>
      </c>
      <c r="X46" s="225">
        <v>4303</v>
      </c>
      <c r="Y46" s="225">
        <v>4358</v>
      </c>
      <c r="Z46" s="225" t="s">
        <v>290</v>
      </c>
    </row>
    <row r="47" spans="1:26" s="145" customFormat="1" ht="14.5">
      <c r="A47" s="283" t="s">
        <v>558</v>
      </c>
      <c r="B47" s="225" t="s">
        <v>466</v>
      </c>
      <c r="C47" s="225" t="s">
        <v>466</v>
      </c>
      <c r="D47" s="225" t="s">
        <v>466</v>
      </c>
      <c r="E47" s="225" t="s">
        <v>466</v>
      </c>
      <c r="F47" s="268" t="s">
        <v>290</v>
      </c>
      <c r="G47" s="225">
        <v>359.4</v>
      </c>
      <c r="H47" s="225">
        <v>611</v>
      </c>
      <c r="I47" s="225">
        <v>1126</v>
      </c>
      <c r="J47" s="225">
        <v>1442.5</v>
      </c>
      <c r="K47" s="268" t="s">
        <v>290</v>
      </c>
      <c r="L47" s="225">
        <v>1621</v>
      </c>
      <c r="M47" s="225">
        <v>1679</v>
      </c>
      <c r="N47" s="225">
        <v>1651</v>
      </c>
      <c r="O47" s="225">
        <v>1659</v>
      </c>
      <c r="P47" s="268" t="s">
        <v>290</v>
      </c>
      <c r="Q47" s="225">
        <v>1624.3</v>
      </c>
      <c r="R47" s="225">
        <v>1484</v>
      </c>
      <c r="S47" s="225">
        <v>1545</v>
      </c>
      <c r="T47" s="225">
        <v>1590</v>
      </c>
      <c r="U47" s="268" t="s">
        <v>290</v>
      </c>
      <c r="V47" s="225">
        <v>1550</v>
      </c>
      <c r="W47" s="225" t="s">
        <v>290</v>
      </c>
      <c r="X47" s="225" t="s">
        <v>290</v>
      </c>
      <c r="Y47" s="225" t="s">
        <v>290</v>
      </c>
      <c r="Z47" s="225" t="s">
        <v>290</v>
      </c>
    </row>
    <row r="48" spans="1:26" s="262" customFormat="1" ht="14.5">
      <c r="A48" s="284" t="s">
        <v>534</v>
      </c>
      <c r="B48" s="268" t="s">
        <v>466</v>
      </c>
      <c r="C48" s="268" t="s">
        <v>466</v>
      </c>
      <c r="D48" s="268" t="s">
        <v>466</v>
      </c>
      <c r="E48" s="268" t="s">
        <v>466</v>
      </c>
      <c r="F48" s="261" t="s">
        <v>290</v>
      </c>
      <c r="G48" s="261">
        <f t="shared" ref="G48:R48" si="4">SUM(G46:G47)</f>
        <v>4783.3999999999996</v>
      </c>
      <c r="H48" s="261">
        <f t="shared" si="4"/>
        <v>5549</v>
      </c>
      <c r="I48" s="261">
        <f t="shared" si="4"/>
        <v>6428</v>
      </c>
      <c r="J48" s="261">
        <f t="shared" si="4"/>
        <v>7318.1</v>
      </c>
      <c r="K48" s="261" t="s">
        <v>290</v>
      </c>
      <c r="L48" s="261">
        <f t="shared" si="4"/>
        <v>7643</v>
      </c>
      <c r="M48" s="261">
        <f>SUM(M46:M47)</f>
        <v>6631</v>
      </c>
      <c r="N48" s="261">
        <f t="shared" si="4"/>
        <v>6664</v>
      </c>
      <c r="O48" s="261">
        <f t="shared" si="4"/>
        <v>6502</v>
      </c>
      <c r="P48" s="261" t="s">
        <v>290</v>
      </c>
      <c r="Q48" s="261">
        <f t="shared" si="4"/>
        <v>6474.5359999999991</v>
      </c>
      <c r="R48" s="261">
        <f t="shared" si="4"/>
        <v>6194</v>
      </c>
      <c r="S48" s="268">
        <v>6309</v>
      </c>
      <c r="T48" s="268">
        <v>6347</v>
      </c>
      <c r="U48" s="261" t="s">
        <v>290</v>
      </c>
      <c r="V48" s="261">
        <v>6201</v>
      </c>
      <c r="W48" s="261">
        <f>W46</f>
        <v>4250</v>
      </c>
      <c r="X48" s="261">
        <v>4303</v>
      </c>
      <c r="Y48" s="261">
        <v>4358</v>
      </c>
      <c r="Z48" s="261"/>
    </row>
    <row r="49" spans="1:26" s="145" customFormat="1">
      <c r="A49" s="135"/>
      <c r="B49" s="285"/>
      <c r="C49" s="285"/>
      <c r="D49" s="285"/>
      <c r="E49" s="285"/>
      <c r="F49" s="285"/>
      <c r="G49" s="285"/>
      <c r="H49" s="285"/>
      <c r="I49" s="285"/>
      <c r="J49" s="285"/>
      <c r="K49" s="285"/>
      <c r="L49" s="285"/>
      <c r="M49" s="285"/>
      <c r="N49" s="285"/>
      <c r="O49" s="285"/>
      <c r="P49" s="285"/>
      <c r="Q49" s="137"/>
      <c r="R49" s="137"/>
      <c r="S49" s="137"/>
      <c r="T49" s="136"/>
      <c r="U49" s="136"/>
      <c r="V49" s="136"/>
      <c r="W49" s="136"/>
      <c r="X49" s="136"/>
      <c r="Y49" s="136"/>
      <c r="Z49" s="136"/>
    </row>
    <row r="50" spans="1:26" s="145" customFormat="1" ht="14.5">
      <c r="A50" s="160" t="s">
        <v>535</v>
      </c>
      <c r="B50" s="225" t="s">
        <v>466</v>
      </c>
      <c r="C50" s="225" t="s">
        <v>466</v>
      </c>
      <c r="D50" s="225" t="s">
        <v>466</v>
      </c>
      <c r="E50" s="225" t="s">
        <v>466</v>
      </c>
      <c r="F50" s="225" t="s">
        <v>466</v>
      </c>
      <c r="G50" s="225" t="s">
        <v>466</v>
      </c>
      <c r="H50" s="194">
        <v>23.8</v>
      </c>
      <c r="I50" s="194">
        <v>22.5</v>
      </c>
      <c r="J50" s="194">
        <v>18.899999999999999</v>
      </c>
      <c r="K50" s="194">
        <v>21.9</v>
      </c>
      <c r="L50" s="194">
        <v>24.6</v>
      </c>
      <c r="M50" s="194">
        <v>19.8</v>
      </c>
      <c r="N50" s="194">
        <v>25.5</v>
      </c>
      <c r="O50" s="145">
        <v>22.4</v>
      </c>
      <c r="P50" s="194">
        <v>23.11</v>
      </c>
      <c r="Q50" s="194">
        <v>23.3</v>
      </c>
      <c r="R50" s="194">
        <v>21.4</v>
      </c>
      <c r="S50" s="194">
        <v>18.100000000000001</v>
      </c>
      <c r="T50" s="194">
        <v>21.6</v>
      </c>
      <c r="U50" s="194">
        <v>21.3</v>
      </c>
      <c r="V50" s="194">
        <v>24.6</v>
      </c>
      <c r="W50" s="194">
        <v>23.4</v>
      </c>
      <c r="X50" s="194">
        <v>22.8</v>
      </c>
      <c r="Y50" s="194">
        <v>20.2</v>
      </c>
      <c r="Z50" s="194">
        <v>22.7</v>
      </c>
    </row>
    <row r="51" spans="1:26" s="145" customFormat="1" ht="14.5">
      <c r="A51" s="160" t="s">
        <v>536</v>
      </c>
      <c r="B51" s="225" t="s">
        <v>466</v>
      </c>
      <c r="C51" s="225" t="s">
        <v>466</v>
      </c>
      <c r="D51" s="225" t="s">
        <v>466</v>
      </c>
      <c r="E51" s="225" t="s">
        <v>466</v>
      </c>
      <c r="F51" s="225" t="s">
        <v>466</v>
      </c>
      <c r="G51" s="225" t="s">
        <v>466</v>
      </c>
      <c r="H51" s="194">
        <v>22.9</v>
      </c>
      <c r="I51" s="194">
        <v>20.8</v>
      </c>
      <c r="J51" s="194">
        <v>22.8</v>
      </c>
      <c r="K51" s="194">
        <v>21.3</v>
      </c>
      <c r="L51" s="194">
        <v>20.3</v>
      </c>
      <c r="M51" s="194">
        <v>16.899999999999999</v>
      </c>
      <c r="N51" s="194">
        <v>17.100000000000001</v>
      </c>
      <c r="O51" s="145">
        <v>22.2</v>
      </c>
      <c r="P51" s="194">
        <v>19.399999999999999</v>
      </c>
      <c r="Q51" s="194">
        <v>21.6</v>
      </c>
      <c r="R51" s="194">
        <v>15.6</v>
      </c>
      <c r="S51" s="194">
        <v>16.100000000000001</v>
      </c>
      <c r="T51" s="194">
        <v>20.5</v>
      </c>
      <c r="U51" s="194">
        <v>18.8</v>
      </c>
      <c r="V51" s="194">
        <v>22</v>
      </c>
      <c r="W51" s="194">
        <v>21.8</v>
      </c>
      <c r="X51" s="194">
        <v>18.600000000000001</v>
      </c>
      <c r="Y51" s="194">
        <v>23.2</v>
      </c>
      <c r="Z51" s="194">
        <v>21.6</v>
      </c>
    </row>
    <row r="52" spans="1:26" s="145" customFormat="1" ht="14.5">
      <c r="A52" s="160" t="s">
        <v>537</v>
      </c>
      <c r="B52" s="225" t="s">
        <v>466</v>
      </c>
      <c r="C52" s="225" t="s">
        <v>466</v>
      </c>
      <c r="D52" s="225" t="s">
        <v>466</v>
      </c>
      <c r="E52" s="225" t="s">
        <v>466</v>
      </c>
      <c r="F52" s="225" t="s">
        <v>466</v>
      </c>
      <c r="G52" s="225" t="s">
        <v>466</v>
      </c>
      <c r="H52" s="194">
        <v>20.399999999999999</v>
      </c>
      <c r="I52" s="194">
        <v>19.2</v>
      </c>
      <c r="J52" s="194">
        <v>21.6</v>
      </c>
      <c r="K52" s="194">
        <v>20.3</v>
      </c>
      <c r="L52" s="194">
        <v>20.2</v>
      </c>
      <c r="M52" s="194">
        <v>22</v>
      </c>
      <c r="N52" s="194">
        <v>20.8</v>
      </c>
      <c r="O52" s="145">
        <v>21.9</v>
      </c>
      <c r="P52" s="194">
        <v>21.2</v>
      </c>
      <c r="Q52" s="194">
        <v>18.899999999999999</v>
      </c>
      <c r="R52" s="194">
        <v>20.5</v>
      </c>
      <c r="S52" s="194">
        <v>16.399999999999999</v>
      </c>
      <c r="T52" s="194">
        <v>20.8</v>
      </c>
      <c r="U52" s="194">
        <v>19.2</v>
      </c>
      <c r="V52" s="194">
        <v>19</v>
      </c>
      <c r="W52" s="194">
        <v>20.6</v>
      </c>
      <c r="X52" s="194">
        <v>18.399999999999999</v>
      </c>
      <c r="Y52" s="194">
        <v>20.7</v>
      </c>
      <c r="Z52" s="194">
        <v>19.7</v>
      </c>
    </row>
    <row r="53" spans="1:26" s="145" customFormat="1">
      <c r="A53" s="160" t="s">
        <v>389</v>
      </c>
      <c r="B53" s="194">
        <v>39</v>
      </c>
      <c r="C53" s="194">
        <v>39.200000000000003</v>
      </c>
      <c r="D53" s="194">
        <v>40.1</v>
      </c>
      <c r="E53" s="194">
        <v>40.1</v>
      </c>
      <c r="F53" s="194">
        <v>39.6</v>
      </c>
      <c r="G53" s="194">
        <v>43.5</v>
      </c>
      <c r="H53" s="194">
        <v>44.7</v>
      </c>
      <c r="I53" s="194">
        <v>43.7</v>
      </c>
      <c r="J53" s="194">
        <v>43.9</v>
      </c>
      <c r="K53" s="194">
        <v>44.1</v>
      </c>
      <c r="L53" s="194">
        <v>44.7</v>
      </c>
      <c r="M53" s="194">
        <v>43.3</v>
      </c>
      <c r="N53" s="194">
        <v>44.2</v>
      </c>
      <c r="O53" s="194">
        <v>39.1</v>
      </c>
      <c r="P53" s="145">
        <v>42.8</v>
      </c>
      <c r="Q53" s="194">
        <v>42.2</v>
      </c>
      <c r="R53" s="194">
        <v>42.2</v>
      </c>
      <c r="S53" s="194">
        <v>41.1</v>
      </c>
      <c r="T53" s="194">
        <v>46.3</v>
      </c>
      <c r="U53" s="194">
        <v>43</v>
      </c>
      <c r="V53" s="194">
        <v>43.9</v>
      </c>
      <c r="W53" s="194">
        <v>42.6</v>
      </c>
      <c r="X53" s="194">
        <v>40.299999999999997</v>
      </c>
      <c r="Y53" s="194">
        <v>44.6</v>
      </c>
      <c r="Z53" s="194">
        <v>42.8</v>
      </c>
    </row>
    <row r="54" spans="1:26" s="145" customFormat="1">
      <c r="A54" s="160" t="s">
        <v>461</v>
      </c>
      <c r="B54" s="194">
        <v>67</v>
      </c>
      <c r="C54" s="194">
        <v>67.400000000000006</v>
      </c>
      <c r="D54" s="194">
        <v>65.599999999999994</v>
      </c>
      <c r="E54" s="194">
        <v>67.3</v>
      </c>
      <c r="F54" s="194">
        <v>66.7</v>
      </c>
      <c r="G54" s="194">
        <v>69.7</v>
      </c>
      <c r="H54" s="194">
        <v>68.099999999999994</v>
      </c>
      <c r="I54" s="194">
        <v>67.5</v>
      </c>
      <c r="J54" s="194">
        <v>64.7</v>
      </c>
      <c r="K54" s="194">
        <v>67.5</v>
      </c>
      <c r="L54" s="194">
        <v>66</v>
      </c>
      <c r="M54" s="194">
        <v>65.3</v>
      </c>
      <c r="N54" s="194">
        <v>67.3</v>
      </c>
      <c r="O54" s="194">
        <v>65.8</v>
      </c>
      <c r="P54" s="145">
        <v>66.2</v>
      </c>
      <c r="Q54" s="195">
        <v>65</v>
      </c>
      <c r="R54" s="194">
        <v>66</v>
      </c>
      <c r="S54" s="194">
        <v>66.900000000000006</v>
      </c>
      <c r="T54" s="194">
        <v>62.1</v>
      </c>
      <c r="U54" s="194">
        <v>65</v>
      </c>
      <c r="V54" s="194">
        <v>64.900000000000006</v>
      </c>
      <c r="W54" s="194">
        <v>66.5</v>
      </c>
      <c r="X54" s="194">
        <v>68.7</v>
      </c>
      <c r="Y54" s="194">
        <v>69</v>
      </c>
      <c r="Z54" s="194">
        <v>67</v>
      </c>
    </row>
    <row r="55" spans="1:26" s="262" customFormat="1">
      <c r="A55" s="260"/>
      <c r="B55" s="261"/>
      <c r="C55" s="261"/>
      <c r="D55" s="261"/>
      <c r="E55" s="261"/>
      <c r="F55" s="261"/>
      <c r="G55" s="261"/>
      <c r="H55" s="261"/>
      <c r="I55" s="261"/>
      <c r="J55" s="261"/>
      <c r="K55" s="261"/>
    </row>
    <row r="56" spans="1:26" s="307" customFormat="1" ht="60.65" customHeight="1">
      <c r="A56" s="411" t="s">
        <v>533</v>
      </c>
      <c r="B56" s="401"/>
      <c r="C56" s="401"/>
      <c r="D56" s="401"/>
      <c r="E56" s="261"/>
      <c r="F56" s="261"/>
      <c r="G56" s="261"/>
      <c r="H56" s="261"/>
      <c r="I56" s="261"/>
      <c r="J56" s="261"/>
      <c r="K56" s="261"/>
    </row>
    <row r="57" spans="1:26" s="308" customFormat="1" ht="38.5" customHeight="1">
      <c r="A57" s="411" t="s">
        <v>547</v>
      </c>
      <c r="B57" s="392"/>
      <c r="C57" s="392"/>
      <c r="D57" s="392"/>
    </row>
    <row r="58" spans="1:26" s="308" customFormat="1" ht="16.5" customHeight="1">
      <c r="A58" s="306" t="s">
        <v>531</v>
      </c>
    </row>
    <row r="59" spans="1:26" s="308" customFormat="1" ht="16.5" customHeight="1">
      <c r="A59" s="306" t="s">
        <v>548</v>
      </c>
    </row>
    <row r="60" spans="1:26" s="309" customFormat="1" ht="30" customHeight="1">
      <c r="A60" s="411" t="s">
        <v>538</v>
      </c>
      <c r="B60" s="392"/>
      <c r="C60" s="392"/>
      <c r="D60" s="392"/>
    </row>
    <row r="61" spans="1:26" s="145" customFormat="1"/>
    <row r="62" spans="1:26" s="145" customFormat="1">
      <c r="H62" s="272">
        <f>(H10-C10)/H10</f>
        <v>0.16417179249904737</v>
      </c>
      <c r="I62" s="272">
        <f>(I10-D10)/I10</f>
        <v>0.20737637509429566</v>
      </c>
      <c r="J62" s="272">
        <f t="shared" ref="J62:O62" si="5">(J10-E10)/J10</f>
        <v>0.21564150167943691</v>
      </c>
      <c r="K62" s="272">
        <f t="shared" si="5"/>
        <v>0.1741633885651476</v>
      </c>
      <c r="L62" s="272">
        <f t="shared" si="5"/>
        <v>0.23481535060822448</v>
      </c>
      <c r="M62" s="272">
        <f>(M10-H10)/M10</f>
        <v>0.14185925742579661</v>
      </c>
      <c r="N62" s="272">
        <f>(N10-I10)/N10</f>
        <v>8.504580479916711E-2</v>
      </c>
      <c r="O62" s="272">
        <f t="shared" si="5"/>
        <v>2.1673575119519443E-2</v>
      </c>
      <c r="P62" s="272">
        <f>(P10-K10)/P10</f>
        <v>0.11928683133069277</v>
      </c>
      <c r="Q62" s="272">
        <f>(Q10-L10)/Q10</f>
        <v>4.0267984652737218E-2</v>
      </c>
    </row>
    <row r="63" spans="1:26" s="145" customFormat="1">
      <c r="H63" s="272"/>
    </row>
    <row r="64" spans="1:26"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row r="443" s="145" customFormat="1"/>
    <row r="444" s="145" customFormat="1"/>
    <row r="445" s="145" customFormat="1"/>
  </sheetData>
  <mergeCells count="4">
    <mergeCell ref="AB6:AD10"/>
    <mergeCell ref="A56:D56"/>
    <mergeCell ref="A57:D57"/>
    <mergeCell ref="A60:D60"/>
  </mergeCells>
  <phoneticPr fontId="25" type="noConversion"/>
  <pageMargins left="0.7" right="0.7" top="0.75" bottom="0.75" header="0.3" footer="0.3"/>
  <pageSetup scale="3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G65"/>
  <sheetViews>
    <sheetView showGridLines="0" tabSelected="1" view="pageBreakPreview" zoomScale="70" zoomScaleNormal="90" zoomScaleSheetLayoutView="70" workbookViewId="0"/>
  </sheetViews>
  <sheetFormatPr defaultColWidth="8.81640625" defaultRowHeight="14.5"/>
  <cols>
    <col min="1" max="1" width="52" bestFit="1" customWidth="1"/>
    <col min="2" max="2" width="24.1796875" bestFit="1" customWidth="1"/>
  </cols>
  <sheetData>
    <row r="1" spans="1:2" s="204" customFormat="1">
      <c r="A1" s="150" t="s">
        <v>1</v>
      </c>
      <c r="B1" s="150" t="s">
        <v>359</v>
      </c>
    </row>
    <row r="2" spans="1:2" s="204" customFormat="1">
      <c r="A2" s="150" t="s">
        <v>267</v>
      </c>
      <c r="B2" s="150"/>
    </row>
    <row r="3" spans="1:2">
      <c r="A3" s="145" t="s">
        <v>10</v>
      </c>
      <c r="B3" s="145" t="s">
        <v>298</v>
      </c>
    </row>
    <row r="4" spans="1:2">
      <c r="A4" s="145" t="s">
        <v>268</v>
      </c>
      <c r="B4" s="145" t="s">
        <v>299</v>
      </c>
    </row>
    <row r="5" spans="1:2">
      <c r="A5" s="145" t="s">
        <v>270</v>
      </c>
      <c r="B5" s="145" t="s">
        <v>687</v>
      </c>
    </row>
    <row r="6" spans="1:2" ht="15">
      <c r="A6" s="145" t="s">
        <v>271</v>
      </c>
      <c r="B6" s="145" t="s">
        <v>668</v>
      </c>
    </row>
    <row r="7" spans="1:2">
      <c r="A7" s="145" t="s">
        <v>272</v>
      </c>
      <c r="B7" s="145" t="s">
        <v>300</v>
      </c>
    </row>
    <row r="8" spans="1:2" ht="15">
      <c r="A8" s="145" t="s">
        <v>349</v>
      </c>
      <c r="B8" s="145" t="s">
        <v>669</v>
      </c>
    </row>
    <row r="9" spans="1:2">
      <c r="A9" s="145" t="s">
        <v>0</v>
      </c>
      <c r="B9" s="145" t="s">
        <v>356</v>
      </c>
    </row>
    <row r="10" spans="1:2">
      <c r="A10" s="145" t="s">
        <v>213</v>
      </c>
      <c r="B10" s="145" t="s">
        <v>691</v>
      </c>
    </row>
    <row r="11" spans="1:2">
      <c r="A11" s="145" t="s">
        <v>429</v>
      </c>
      <c r="B11" s="145" t="s">
        <v>524</v>
      </c>
    </row>
    <row r="12" spans="1:2">
      <c r="A12" s="145" t="s">
        <v>609</v>
      </c>
      <c r="B12" s="145" t="s">
        <v>610</v>
      </c>
    </row>
    <row r="13" spans="1:2" s="204" customFormat="1">
      <c r="A13" s="150" t="s">
        <v>399</v>
      </c>
      <c r="B13" s="150"/>
    </row>
    <row r="14" spans="1:2">
      <c r="A14" s="145" t="s">
        <v>268</v>
      </c>
      <c r="B14" s="145" t="s">
        <v>601</v>
      </c>
    </row>
    <row r="15" spans="1:2">
      <c r="A15" s="145" t="s">
        <v>270</v>
      </c>
      <c r="B15" s="145" t="s">
        <v>602</v>
      </c>
    </row>
    <row r="16" spans="1:2">
      <c r="A16" s="145" t="s">
        <v>272</v>
      </c>
      <c r="B16" s="145" t="s">
        <v>603</v>
      </c>
    </row>
    <row r="17" spans="1:7">
      <c r="A17" s="145" t="s">
        <v>271</v>
      </c>
      <c r="B17" s="145" t="s">
        <v>604</v>
      </c>
    </row>
    <row r="18" spans="1:7" s="204" customFormat="1">
      <c r="A18" s="150" t="s">
        <v>401</v>
      </c>
      <c r="B18" s="150"/>
    </row>
    <row r="19" spans="1:7">
      <c r="A19" s="145" t="s">
        <v>400</v>
      </c>
      <c r="B19" s="145" t="s">
        <v>605</v>
      </c>
    </row>
    <row r="20" spans="1:7">
      <c r="A20" s="145" t="s">
        <v>414</v>
      </c>
      <c r="B20" s="145" t="s">
        <v>606</v>
      </c>
    </row>
    <row r="21" spans="1:7">
      <c r="A21" s="145" t="s">
        <v>371</v>
      </c>
      <c r="B21" s="145" t="s">
        <v>607</v>
      </c>
    </row>
    <row r="22" spans="1:7">
      <c r="A22" s="145" t="s">
        <v>529</v>
      </c>
      <c r="B22" s="145" t="s">
        <v>699</v>
      </c>
    </row>
    <row r="23" spans="1:7">
      <c r="A23" s="145" t="s">
        <v>360</v>
      </c>
      <c r="B23" s="145" t="s">
        <v>608</v>
      </c>
    </row>
    <row r="24" spans="1:7" ht="15">
      <c r="A24" s="145" t="s">
        <v>672</v>
      </c>
      <c r="B24" s="145" t="s">
        <v>670</v>
      </c>
    </row>
    <row r="25" spans="1:7" ht="15">
      <c r="A25" s="145" t="s">
        <v>673</v>
      </c>
      <c r="B25" s="145" t="s">
        <v>671</v>
      </c>
    </row>
    <row r="27" spans="1:7" ht="64" customHeight="1">
      <c r="A27" s="388" t="s">
        <v>685</v>
      </c>
      <c r="B27" s="388"/>
    </row>
    <row r="28" spans="1:7" ht="6" customHeight="1">
      <c r="A28" s="381"/>
      <c r="B28" s="382"/>
    </row>
    <row r="29" spans="1:7" ht="130.5" customHeight="1">
      <c r="A29" s="388" t="s">
        <v>686</v>
      </c>
      <c r="B29" s="388"/>
      <c r="E29" s="51"/>
      <c r="F29" s="51"/>
      <c r="G29" s="51"/>
    </row>
    <row r="65" spans="1:1">
      <c r="A65" s="271"/>
    </row>
  </sheetData>
  <mergeCells count="2">
    <mergeCell ref="A29:B29"/>
    <mergeCell ref="A27:B27"/>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D51"/>
  <sheetViews>
    <sheetView showGridLines="0" zoomScale="80" zoomScaleNormal="80" zoomScaleSheetLayoutView="80" workbookViewId="0">
      <pane xSplit="1" topLeftCell="Z1" activePane="topRight" state="frozen"/>
      <selection activeCell="C49" sqref="C49"/>
      <selection pane="topRight"/>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27" width="9.81640625" style="122" customWidth="1"/>
    <col min="28" max="28" width="10.453125" style="122" bestFit="1" customWidth="1"/>
    <col min="29" max="29" width="10.1796875" style="122" bestFit="1" customWidth="1"/>
    <col min="30" max="16384" width="8.81640625" style="122"/>
  </cols>
  <sheetData>
    <row r="1" spans="1:30" s="150" customFormat="1">
      <c r="A1" s="149" t="s">
        <v>10</v>
      </c>
      <c r="B1" s="127"/>
      <c r="C1" s="127"/>
      <c r="D1" s="127"/>
      <c r="E1" s="127"/>
      <c r="F1" s="127"/>
      <c r="G1" s="127"/>
      <c r="H1" s="127"/>
      <c r="I1" s="127"/>
      <c r="J1" s="127"/>
      <c r="K1" s="127"/>
      <c r="L1" s="127"/>
      <c r="M1" s="127"/>
      <c r="N1" s="127"/>
    </row>
    <row r="2" spans="1:30" s="150" customFormat="1" ht="13.5" thickBot="1">
      <c r="A2" s="151" t="s">
        <v>267</v>
      </c>
      <c r="B2" s="149"/>
      <c r="C2" s="151"/>
      <c r="D2" s="151"/>
      <c r="E2" s="151"/>
      <c r="F2" s="149"/>
      <c r="G2" s="151"/>
      <c r="H2" s="151"/>
      <c r="I2" s="149"/>
      <c r="J2" s="151"/>
      <c r="K2" s="149"/>
      <c r="L2" s="149"/>
      <c r="M2" s="151"/>
      <c r="N2" s="149"/>
      <c r="O2" s="152"/>
      <c r="P2" s="152"/>
    </row>
    <row r="3" spans="1:30" s="150" customFormat="1" ht="14" thickTop="1" thickBot="1">
      <c r="A3" s="149" t="s">
        <v>229</v>
      </c>
      <c r="B3" s="275" t="s">
        <v>303</v>
      </c>
      <c r="C3" s="274" t="s">
        <v>320</v>
      </c>
      <c r="D3" s="274" t="s">
        <v>324</v>
      </c>
      <c r="E3" s="291" t="s">
        <v>340</v>
      </c>
      <c r="F3" s="274" t="s">
        <v>345</v>
      </c>
      <c r="G3" s="274" t="s">
        <v>369</v>
      </c>
      <c r="H3" s="274" t="s">
        <v>392</v>
      </c>
      <c r="I3" s="275" t="s">
        <v>394</v>
      </c>
      <c r="J3" s="274" t="s">
        <v>421</v>
      </c>
      <c r="K3" s="274" t="s">
        <v>423</v>
      </c>
      <c r="L3" s="274" t="s">
        <v>430</v>
      </c>
      <c r="M3" s="274" t="s">
        <v>432</v>
      </c>
      <c r="N3" s="275" t="s">
        <v>435</v>
      </c>
      <c r="O3" s="276" t="s">
        <v>447</v>
      </c>
      <c r="P3" s="276" t="s">
        <v>458</v>
      </c>
      <c r="Q3" s="276" t="s">
        <v>462</v>
      </c>
      <c r="R3" s="276" t="s">
        <v>477</v>
      </c>
      <c r="S3" s="276" t="s">
        <v>493</v>
      </c>
      <c r="T3" s="276" t="s">
        <v>494</v>
      </c>
      <c r="U3" s="276" t="s">
        <v>516</v>
      </c>
      <c r="V3" s="276" t="s">
        <v>523</v>
      </c>
      <c r="W3" s="276" t="s">
        <v>561</v>
      </c>
      <c r="X3" s="276" t="s">
        <v>569</v>
      </c>
      <c r="Y3" s="276" t="s">
        <v>573</v>
      </c>
      <c r="Z3" s="276" t="s">
        <v>577</v>
      </c>
      <c r="AA3" s="276" t="s">
        <v>581</v>
      </c>
      <c r="AB3" s="276" t="s">
        <v>586</v>
      </c>
      <c r="AC3" s="276" t="s">
        <v>590</v>
      </c>
      <c r="AD3" s="276" t="s">
        <v>640</v>
      </c>
    </row>
    <row r="4" spans="1:30" s="150" customFormat="1" ht="13.5" thickTop="1">
      <c r="A4" s="153" t="s">
        <v>3</v>
      </c>
      <c r="B4" s="155"/>
      <c r="C4" s="156"/>
      <c r="D4" s="156"/>
      <c r="E4" s="155"/>
      <c r="F4" s="156"/>
      <c r="G4" s="156"/>
      <c r="H4" s="156"/>
      <c r="I4" s="155"/>
      <c r="J4" s="156"/>
      <c r="K4" s="156"/>
      <c r="L4" s="156"/>
      <c r="M4" s="156"/>
      <c r="N4" s="155"/>
      <c r="O4" s="157"/>
      <c r="P4" s="157"/>
    </row>
    <row r="5" spans="1:30">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c r="AA5" s="136">
        <v>4313</v>
      </c>
      <c r="AB5" s="136">
        <v>4018</v>
      </c>
      <c r="AC5" s="136">
        <v>4978</v>
      </c>
      <c r="AD5" s="136">
        <v>5279</v>
      </c>
    </row>
    <row r="6" spans="1:30" ht="14.5">
      <c r="A6" s="135" t="s">
        <v>513</v>
      </c>
      <c r="B6" s="288">
        <v>5.6000000000000001E-2</v>
      </c>
      <c r="C6" s="288">
        <v>5.5E-2</v>
      </c>
      <c r="D6" s="288">
        <v>9.5000000000000001E-2</v>
      </c>
      <c r="E6" s="288">
        <v>4.2000000000000003E-2</v>
      </c>
      <c r="F6" s="288">
        <v>-1.7999999999999999E-2</v>
      </c>
      <c r="G6" s="288">
        <v>-0.126</v>
      </c>
      <c r="H6" s="288">
        <v>0.104</v>
      </c>
      <c r="I6" s="288">
        <v>6.0999999999999999E-2</v>
      </c>
      <c r="J6" s="288">
        <v>0.159</v>
      </c>
      <c r="K6" s="288">
        <v>0.313</v>
      </c>
      <c r="L6" s="288">
        <v>9.9000000000000005E-2</v>
      </c>
      <c r="M6" s="288">
        <v>0.124</v>
      </c>
      <c r="N6" s="288">
        <v>9.9000000000000005E-2</v>
      </c>
      <c r="O6" s="288">
        <v>0.184</v>
      </c>
      <c r="P6" s="288" t="s">
        <v>545</v>
      </c>
      <c r="Q6" s="288">
        <v>0.23899999999999999</v>
      </c>
      <c r="R6" s="288">
        <v>0.30299999999999999</v>
      </c>
      <c r="S6" s="288">
        <v>0.161</v>
      </c>
      <c r="T6" s="288">
        <v>7.3999999999999996E-2</v>
      </c>
      <c r="U6" s="288">
        <v>3.4000000000000002E-2</v>
      </c>
      <c r="V6" s="142" t="s">
        <v>466</v>
      </c>
      <c r="W6" s="142" t="s">
        <v>466</v>
      </c>
      <c r="X6" s="142" t="s">
        <v>466</v>
      </c>
      <c r="Y6" s="142" t="s">
        <v>466</v>
      </c>
      <c r="Z6" s="142" t="s">
        <v>466</v>
      </c>
      <c r="AA6" s="142" t="s">
        <v>466</v>
      </c>
      <c r="AB6" s="142" t="s">
        <v>466</v>
      </c>
      <c r="AC6" s="142" t="s">
        <v>635</v>
      </c>
      <c r="AD6" s="142" t="s">
        <v>635</v>
      </c>
    </row>
    <row r="7" spans="1:30">
      <c r="A7" s="135" t="s">
        <v>512</v>
      </c>
      <c r="B7" s="270">
        <v>0.08</v>
      </c>
      <c r="C7" s="270">
        <v>6.9000000000000006E-2</v>
      </c>
      <c r="D7" s="270">
        <v>0.105</v>
      </c>
      <c r="E7" s="270">
        <v>5.2999999999999999E-2</v>
      </c>
      <c r="F7" s="270">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137">
        <v>-3.7999999999999999E-2</v>
      </c>
      <c r="AB7" s="137">
        <v>-8.9301903898458754E-2</v>
      </c>
      <c r="AC7" s="137">
        <v>2.9150299772586315E-2</v>
      </c>
      <c r="AD7" s="137">
        <v>0.20690443529949704</v>
      </c>
    </row>
    <row r="8" spans="1:30">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30" s="123" customFormat="1" ht="14.5">
      <c r="A9" s="161" t="s">
        <v>659</v>
      </c>
      <c r="B9" s="350"/>
      <c r="C9" s="350"/>
      <c r="D9" s="350"/>
      <c r="E9" s="350"/>
      <c r="F9" s="259"/>
      <c r="G9" s="259"/>
      <c r="H9" s="259"/>
      <c r="I9" s="259"/>
      <c r="J9" s="259"/>
      <c r="K9" s="259"/>
      <c r="L9" s="259"/>
      <c r="M9" s="259"/>
      <c r="N9" s="259"/>
      <c r="O9" s="259"/>
      <c r="P9" s="259"/>
      <c r="Q9" s="259"/>
      <c r="R9" s="259"/>
      <c r="S9" s="259"/>
      <c r="T9" s="259"/>
      <c r="U9" s="259"/>
      <c r="V9" s="259"/>
      <c r="W9" s="259"/>
      <c r="X9" s="259"/>
      <c r="Y9" s="259"/>
      <c r="Z9" s="372">
        <v>-180</v>
      </c>
      <c r="AA9" s="372">
        <v>127</v>
      </c>
      <c r="AB9" s="372">
        <v>-12</v>
      </c>
      <c r="AC9" s="372">
        <v>263</v>
      </c>
      <c r="AD9" s="372">
        <v>101</v>
      </c>
    </row>
    <row r="10" spans="1:30">
      <c r="A10" s="160" t="s">
        <v>427</v>
      </c>
      <c r="B10" s="373"/>
      <c r="C10" s="373"/>
      <c r="D10" s="373"/>
      <c r="E10" s="373"/>
      <c r="F10" s="256"/>
      <c r="G10" s="256"/>
      <c r="H10" s="256"/>
      <c r="I10" s="256"/>
      <c r="J10" s="256"/>
      <c r="K10" s="256"/>
      <c r="L10" s="256"/>
      <c r="M10" s="256"/>
      <c r="N10" s="256"/>
      <c r="O10" s="256"/>
      <c r="P10" s="256"/>
      <c r="Q10" s="256"/>
      <c r="R10" s="256"/>
      <c r="S10" s="256"/>
      <c r="T10" s="256"/>
      <c r="U10" s="256"/>
      <c r="V10" s="256"/>
      <c r="W10" s="256"/>
      <c r="X10" s="256"/>
      <c r="Y10" s="256"/>
      <c r="Z10" s="257">
        <v>-47</v>
      </c>
      <c r="AA10" s="257">
        <v>-44</v>
      </c>
      <c r="AB10" s="257">
        <v>-43</v>
      </c>
      <c r="AC10" s="257">
        <v>-105</v>
      </c>
      <c r="AD10" s="257">
        <v>-151</v>
      </c>
    </row>
    <row r="11" spans="1:30" s="150" customFormat="1">
      <c r="A11" s="149" t="s">
        <v>515</v>
      </c>
      <c r="B11" s="158">
        <v>284</v>
      </c>
      <c r="C11" s="158">
        <v>432.09999999999997</v>
      </c>
      <c r="D11" s="158">
        <v>265</v>
      </c>
      <c r="E11" s="158">
        <v>460</v>
      </c>
      <c r="F11" s="158">
        <v>219</v>
      </c>
      <c r="G11" s="158">
        <v>156</v>
      </c>
      <c r="H11" s="158">
        <v>176</v>
      </c>
      <c r="I11" s="158">
        <v>426</v>
      </c>
      <c r="J11" s="158">
        <v>163</v>
      </c>
      <c r="K11" s="158">
        <v>244</v>
      </c>
      <c r="L11" s="158">
        <v>80</v>
      </c>
      <c r="M11" s="158">
        <v>121</v>
      </c>
      <c r="N11" s="158">
        <v>-49</v>
      </c>
      <c r="O11" s="158">
        <v>132</v>
      </c>
      <c r="P11" s="158">
        <v>-171</v>
      </c>
      <c r="Q11" s="158">
        <v>-284</v>
      </c>
      <c r="R11" s="158">
        <v>-291</v>
      </c>
      <c r="S11" s="158">
        <v>-273</v>
      </c>
      <c r="T11" s="158">
        <v>-321</v>
      </c>
      <c r="U11" s="158">
        <v>-230</v>
      </c>
      <c r="V11" s="158">
        <v>-317</v>
      </c>
      <c r="W11" s="158">
        <v>-70</v>
      </c>
      <c r="X11" s="158">
        <v>-56</v>
      </c>
      <c r="Y11" s="158">
        <v>174</v>
      </c>
      <c r="Z11" s="158">
        <v>-227</v>
      </c>
      <c r="AA11" s="158">
        <v>84</v>
      </c>
      <c r="AB11" s="158">
        <v>-56</v>
      </c>
      <c r="AC11" s="158">
        <v>158</v>
      </c>
      <c r="AD11" s="158">
        <v>-50</v>
      </c>
    </row>
    <row r="12" spans="1:30">
      <c r="A12" s="135" t="s">
        <v>505</v>
      </c>
      <c r="B12" s="254" t="s">
        <v>290</v>
      </c>
      <c r="C12" s="139">
        <v>1.7</v>
      </c>
      <c r="D12" s="254" t="s">
        <v>290</v>
      </c>
      <c r="E12" s="140">
        <v>2.3000000000000003</v>
      </c>
      <c r="F12" s="254" t="s">
        <v>290</v>
      </c>
      <c r="G12" s="139">
        <v>54</v>
      </c>
      <c r="H12" s="139">
        <v>80</v>
      </c>
      <c r="I12" s="139">
        <v>-35</v>
      </c>
      <c r="J12" s="139">
        <v>47</v>
      </c>
      <c r="K12" s="139">
        <v>9</v>
      </c>
      <c r="L12" s="139">
        <v>34</v>
      </c>
      <c r="M12" s="139">
        <v>-51</v>
      </c>
      <c r="N12" s="139">
        <v>55</v>
      </c>
      <c r="O12" s="139">
        <v>73</v>
      </c>
      <c r="P12" s="139">
        <v>71</v>
      </c>
      <c r="Q12" s="139">
        <v>76</v>
      </c>
      <c r="R12" s="139">
        <v>10</v>
      </c>
      <c r="S12" s="139">
        <v>2</v>
      </c>
      <c r="T12" s="139">
        <v>36</v>
      </c>
      <c r="U12" s="139">
        <v>15</v>
      </c>
      <c r="V12" s="139">
        <v>32</v>
      </c>
      <c r="W12" s="139">
        <v>28</v>
      </c>
      <c r="X12" s="139">
        <v>52</v>
      </c>
      <c r="Y12" s="139">
        <v>38</v>
      </c>
      <c r="Z12" s="139">
        <v>34</v>
      </c>
      <c r="AA12" s="139">
        <v>46</v>
      </c>
      <c r="AB12" s="139">
        <v>48</v>
      </c>
      <c r="AC12" s="139">
        <v>-154</v>
      </c>
      <c r="AD12" s="139">
        <v>0</v>
      </c>
    </row>
    <row r="13" spans="1:30" s="150" customFormat="1" hidden="1">
      <c r="A13" s="149" t="s">
        <v>176</v>
      </c>
      <c r="B13" s="159">
        <v>284.3</v>
      </c>
      <c r="C13" s="159">
        <v>433.79999999999995</v>
      </c>
      <c r="D13" s="159">
        <v>265</v>
      </c>
      <c r="E13" s="159">
        <v>462</v>
      </c>
      <c r="F13" s="159">
        <v>219.2</v>
      </c>
      <c r="G13" s="159">
        <v>210</v>
      </c>
      <c r="H13" s="159">
        <v>256</v>
      </c>
      <c r="I13" s="159">
        <v>392</v>
      </c>
      <c r="J13" s="159">
        <v>210</v>
      </c>
      <c r="K13" s="159">
        <v>253</v>
      </c>
      <c r="L13" s="159">
        <v>114</v>
      </c>
      <c r="M13" s="159">
        <v>69</v>
      </c>
      <c r="N13" s="159">
        <v>6</v>
      </c>
      <c r="O13" s="159">
        <v>205</v>
      </c>
      <c r="P13" s="159">
        <v>-100</v>
      </c>
      <c r="Q13" s="159">
        <v>-208</v>
      </c>
      <c r="R13" s="159">
        <v>-281</v>
      </c>
      <c r="S13" s="159"/>
      <c r="T13" s="159"/>
      <c r="U13" s="159"/>
      <c r="V13" s="159"/>
      <c r="W13" s="159"/>
      <c r="X13" s="159"/>
      <c r="Y13" s="159"/>
      <c r="Z13" s="159"/>
      <c r="AA13" s="159"/>
      <c r="AB13" s="159"/>
      <c r="AC13" s="159"/>
      <c r="AD13" s="159"/>
    </row>
    <row r="14" spans="1:30">
      <c r="A14" s="135" t="s">
        <v>90</v>
      </c>
      <c r="B14" s="139">
        <v>-56.2</v>
      </c>
      <c r="C14" s="254" t="s">
        <v>290</v>
      </c>
      <c r="D14" s="254" t="s">
        <v>290</v>
      </c>
      <c r="E14" s="140">
        <v>-699</v>
      </c>
      <c r="F14" s="254" t="s">
        <v>290</v>
      </c>
      <c r="G14" s="139">
        <v>2383</v>
      </c>
      <c r="H14" s="254" t="s">
        <v>290</v>
      </c>
      <c r="I14" s="139">
        <v>-275</v>
      </c>
      <c r="J14" s="254" t="s">
        <v>290</v>
      </c>
      <c r="K14" s="139">
        <v>-74</v>
      </c>
      <c r="L14" s="254" t="s">
        <v>290</v>
      </c>
      <c r="M14" s="254" t="s">
        <v>290</v>
      </c>
      <c r="N14" s="139">
        <v>595</v>
      </c>
      <c r="O14" s="254" t="s">
        <v>290</v>
      </c>
      <c r="P14" s="254" t="s">
        <v>290</v>
      </c>
      <c r="Q14" s="254">
        <v>-86</v>
      </c>
      <c r="R14" s="254">
        <v>-44</v>
      </c>
      <c r="S14" s="254">
        <v>-6279</v>
      </c>
      <c r="T14" s="254">
        <v>-253</v>
      </c>
      <c r="U14" s="254">
        <v>-2648</v>
      </c>
      <c r="V14" s="254">
        <v>-188</v>
      </c>
      <c r="W14" s="254">
        <v>48</v>
      </c>
      <c r="X14" s="254">
        <v>5</v>
      </c>
      <c r="Y14" s="254">
        <v>-304</v>
      </c>
      <c r="Z14" s="254">
        <v>231</v>
      </c>
      <c r="AA14" s="254">
        <v>-42</v>
      </c>
      <c r="AB14" s="254">
        <v>33</v>
      </c>
      <c r="AC14" s="254">
        <v>-642</v>
      </c>
      <c r="AD14" s="254">
        <v>-184</v>
      </c>
    </row>
    <row r="15" spans="1:30" s="150" customFormat="1">
      <c r="A15" s="149" t="s">
        <v>6</v>
      </c>
      <c r="B15" s="159">
        <v>228.10000000000002</v>
      </c>
      <c r="C15" s="159">
        <v>433.79999999999995</v>
      </c>
      <c r="D15" s="159">
        <v>265.10000000000002</v>
      </c>
      <c r="E15" s="159">
        <v>-237.10000000000002</v>
      </c>
      <c r="F15" s="159">
        <v>219.2</v>
      </c>
      <c r="G15" s="159">
        <v>2594</v>
      </c>
      <c r="H15" s="159">
        <v>256</v>
      </c>
      <c r="I15" s="159">
        <v>117</v>
      </c>
      <c r="J15" s="159">
        <v>210</v>
      </c>
      <c r="K15" s="159">
        <v>179</v>
      </c>
      <c r="L15" s="159">
        <v>114</v>
      </c>
      <c r="M15" s="159">
        <v>69</v>
      </c>
      <c r="N15" s="159">
        <v>602</v>
      </c>
      <c r="O15" s="159">
        <v>205</v>
      </c>
      <c r="P15" s="159">
        <v>-100</v>
      </c>
      <c r="Q15" s="159">
        <v>-294</v>
      </c>
      <c r="R15" s="159">
        <v>-325</v>
      </c>
      <c r="S15" s="159">
        <v>-6551</v>
      </c>
      <c r="T15" s="159">
        <v>-538</v>
      </c>
      <c r="U15" s="159">
        <v>-2863</v>
      </c>
      <c r="V15" s="159">
        <v>-473</v>
      </c>
      <c r="W15" s="159">
        <v>7</v>
      </c>
      <c r="X15" s="159">
        <v>2</v>
      </c>
      <c r="Y15" s="159">
        <v>-92</v>
      </c>
      <c r="Z15" s="159">
        <v>38</v>
      </c>
      <c r="AA15" s="159">
        <v>88</v>
      </c>
      <c r="AB15" s="159">
        <v>25</v>
      </c>
      <c r="AC15" s="159">
        <v>-637</v>
      </c>
      <c r="AD15" s="159">
        <v>-234</v>
      </c>
    </row>
    <row r="16" spans="1:30">
      <c r="A16" s="135"/>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row>
    <row r="17" spans="1:30">
      <c r="A17" s="135" t="s">
        <v>350</v>
      </c>
      <c r="B17" s="139">
        <v>172.4</v>
      </c>
      <c r="C17" s="139">
        <v>331.29999999999995</v>
      </c>
      <c r="D17" s="139">
        <v>203.7</v>
      </c>
      <c r="E17" s="139">
        <v>-169.79999999999995</v>
      </c>
      <c r="F17" s="139">
        <v>155.69999999999999</v>
      </c>
      <c r="G17" s="139">
        <v>2517</v>
      </c>
      <c r="H17" s="139">
        <v>199</v>
      </c>
      <c r="I17" s="139">
        <v>-4</v>
      </c>
      <c r="J17" s="139">
        <v>155</v>
      </c>
      <c r="K17" s="139">
        <v>87</v>
      </c>
      <c r="L17" s="139">
        <v>91</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c r="AA17" s="139">
        <v>-49</v>
      </c>
      <c r="AB17" s="139">
        <v>-142</v>
      </c>
      <c r="AC17" s="139">
        <v>-951</v>
      </c>
      <c r="AD17" s="139">
        <v>-420</v>
      </c>
    </row>
    <row r="18" spans="1:30">
      <c r="A18" s="135" t="s">
        <v>351</v>
      </c>
      <c r="B18" s="139">
        <v>-5.8</v>
      </c>
      <c r="C18" s="139">
        <v>17.100000000000001</v>
      </c>
      <c r="D18" s="139">
        <v>29.6</v>
      </c>
      <c r="E18" s="139">
        <v>11.100000000000001</v>
      </c>
      <c r="F18" s="139">
        <v>0.9</v>
      </c>
      <c r="G18" s="139">
        <v>-3</v>
      </c>
      <c r="H18" s="139">
        <v>-12</v>
      </c>
      <c r="I18" s="139">
        <v>-629</v>
      </c>
      <c r="J18" s="139">
        <v>-10</v>
      </c>
      <c r="K18" s="139">
        <v>5</v>
      </c>
      <c r="L18" s="139">
        <v>-36</v>
      </c>
      <c r="M18" s="254" t="s">
        <v>290</v>
      </c>
      <c r="N18" s="254" t="s">
        <v>290</v>
      </c>
      <c r="O18" s="254" t="s">
        <v>290</v>
      </c>
      <c r="P18" s="254" t="s">
        <v>290</v>
      </c>
      <c r="Q18" s="254" t="s">
        <v>290</v>
      </c>
      <c r="R18" s="254" t="s">
        <v>290</v>
      </c>
      <c r="S18" s="254" t="s">
        <v>290</v>
      </c>
      <c r="T18" s="254" t="s">
        <v>290</v>
      </c>
      <c r="U18" s="254" t="s">
        <v>290</v>
      </c>
      <c r="V18" s="254" t="s">
        <v>290</v>
      </c>
      <c r="W18" s="254" t="s">
        <v>290</v>
      </c>
      <c r="X18" s="254" t="s">
        <v>290</v>
      </c>
      <c r="Y18" s="254" t="s">
        <v>290</v>
      </c>
      <c r="Z18" s="254" t="s">
        <v>290</v>
      </c>
      <c r="AA18" s="254" t="s">
        <v>290</v>
      </c>
      <c r="AB18" s="254" t="s">
        <v>290</v>
      </c>
      <c r="AC18" s="254" t="s">
        <v>290</v>
      </c>
      <c r="AD18" s="254" t="s">
        <v>290</v>
      </c>
    </row>
    <row r="19" spans="1:30">
      <c r="A19" s="135" t="s">
        <v>357</v>
      </c>
      <c r="B19" s="139">
        <v>166.6</v>
      </c>
      <c r="C19" s="139">
        <v>348.4</v>
      </c>
      <c r="D19" s="139">
        <v>233.29999999999998</v>
      </c>
      <c r="E19" s="139">
        <v>-158.69999999999996</v>
      </c>
      <c r="F19" s="139">
        <v>156.6</v>
      </c>
      <c r="G19" s="139">
        <v>2515</v>
      </c>
      <c r="H19" s="139">
        <v>188</v>
      </c>
      <c r="I19" s="139">
        <v>-633</v>
      </c>
      <c r="J19" s="139">
        <v>145</v>
      </c>
      <c r="K19" s="139">
        <v>92</v>
      </c>
      <c r="L19" s="139">
        <v>55</v>
      </c>
      <c r="M19" s="139">
        <v>32</v>
      </c>
      <c r="N19" s="139">
        <v>483</v>
      </c>
      <c r="O19" s="139">
        <v>175</v>
      </c>
      <c r="P19" s="139">
        <v>-86</v>
      </c>
      <c r="Q19" s="139">
        <v>-250</v>
      </c>
      <c r="R19" s="139">
        <v>-288</v>
      </c>
      <c r="S19" s="139">
        <v>-5886</v>
      </c>
      <c r="T19" s="139">
        <v>-693</v>
      </c>
      <c r="U19" s="139">
        <v>-2881</v>
      </c>
      <c r="V19" s="139">
        <v>605</v>
      </c>
      <c r="W19" s="139">
        <v>-120</v>
      </c>
      <c r="X19" s="139">
        <v>-148</v>
      </c>
      <c r="Y19" s="139">
        <v>-230</v>
      </c>
      <c r="Z19" s="139">
        <v>-125</v>
      </c>
      <c r="AA19" s="139">
        <v>-49</v>
      </c>
      <c r="AB19" s="139">
        <v>-142</v>
      </c>
      <c r="AC19" s="139">
        <v>-951</v>
      </c>
      <c r="AD19" s="139">
        <v>-420</v>
      </c>
    </row>
    <row r="20" spans="1:30">
      <c r="A20" s="135" t="s">
        <v>9</v>
      </c>
      <c r="B20" s="143">
        <v>2.48</v>
      </c>
      <c r="C20" s="143">
        <v>5.17</v>
      </c>
      <c r="D20" s="143">
        <v>3.46</v>
      </c>
      <c r="E20" s="143">
        <v>-2.36</v>
      </c>
      <c r="F20" s="143">
        <v>2.33</v>
      </c>
      <c r="G20" s="143">
        <v>37.340000000000003</v>
      </c>
      <c r="H20" s="143">
        <v>2.79</v>
      </c>
      <c r="I20" s="143">
        <v>-9.4</v>
      </c>
      <c r="J20" s="143">
        <v>1.99</v>
      </c>
      <c r="K20" s="143">
        <v>1.18</v>
      </c>
      <c r="L20" s="143">
        <v>0.71</v>
      </c>
      <c r="M20" s="143">
        <v>0.41</v>
      </c>
      <c r="N20" s="143">
        <v>6.2</v>
      </c>
      <c r="O20" s="143">
        <v>2.25</v>
      </c>
      <c r="P20" s="143">
        <v>-1.1000000000000001</v>
      </c>
      <c r="Q20" s="143">
        <v>-3.19</v>
      </c>
      <c r="R20" s="143">
        <v>-3.68</v>
      </c>
      <c r="S20" s="143">
        <v>-75.239999999999995</v>
      </c>
      <c r="T20" s="143">
        <v>-8.85</v>
      </c>
      <c r="U20" s="143">
        <v>-36.83</v>
      </c>
      <c r="V20" s="143">
        <v>0.23</v>
      </c>
      <c r="W20" s="143">
        <v>-0.03</v>
      </c>
      <c r="X20" s="143">
        <v>-0.03</v>
      </c>
      <c r="Y20" s="143">
        <v>-0.05</v>
      </c>
      <c r="Z20" s="143">
        <v>-0.03</v>
      </c>
      <c r="AA20" s="143">
        <v>-0.01</v>
      </c>
      <c r="AB20" s="143">
        <v>-0.03</v>
      </c>
      <c r="AC20" s="143">
        <v>-0.21</v>
      </c>
      <c r="AD20" s="143">
        <v>-0.09</v>
      </c>
    </row>
    <row r="21" spans="1:30" hidden="1">
      <c r="A21" s="160"/>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row>
    <row r="22" spans="1:30" hidden="1">
      <c r="A22" s="160" t="s">
        <v>371</v>
      </c>
      <c r="B22" s="225">
        <v>218</v>
      </c>
      <c r="C22" s="225">
        <v>333</v>
      </c>
      <c r="D22" s="225">
        <v>206</v>
      </c>
      <c r="E22" s="225">
        <v>389</v>
      </c>
      <c r="F22" s="225">
        <v>158</v>
      </c>
      <c r="G22" s="225">
        <v>148</v>
      </c>
      <c r="H22" s="225">
        <v>218.63850600000001</v>
      </c>
      <c r="I22" s="225">
        <v>432</v>
      </c>
      <c r="J22" s="225">
        <v>231</v>
      </c>
      <c r="K22" s="225">
        <v>266</v>
      </c>
      <c r="L22" s="225">
        <v>179</v>
      </c>
      <c r="M22" s="225">
        <v>189</v>
      </c>
      <c r="N22" s="225">
        <v>39</v>
      </c>
      <c r="O22" s="225">
        <v>212</v>
      </c>
      <c r="P22" s="225">
        <v>-49</v>
      </c>
      <c r="Q22" s="225">
        <v>-132</v>
      </c>
      <c r="R22" s="225"/>
      <c r="S22" s="225"/>
      <c r="T22" s="225"/>
      <c r="U22" s="225"/>
      <c r="V22" s="225"/>
      <c r="W22" s="225"/>
      <c r="X22" s="225"/>
      <c r="Y22" s="225"/>
      <c r="Z22" s="225"/>
    </row>
    <row r="23" spans="1:30" hidden="1">
      <c r="A23" s="160" t="s">
        <v>385</v>
      </c>
      <c r="B23" s="143">
        <v>3.25</v>
      </c>
      <c r="C23" s="143">
        <v>4.9400000000000004</v>
      </c>
      <c r="D23" s="143">
        <v>3.06</v>
      </c>
      <c r="E23" s="143">
        <v>5.78</v>
      </c>
      <c r="F23" s="143">
        <v>2.35</v>
      </c>
      <c r="G23" s="143">
        <v>2.2000000000000002</v>
      </c>
      <c r="H23" s="143">
        <v>3.2464222368019873</v>
      </c>
      <c r="I23" s="143">
        <v>6.41</v>
      </c>
      <c r="J23" s="143">
        <v>3.1643463119415882</v>
      </c>
      <c r="K23" s="143">
        <v>3.41</v>
      </c>
      <c r="L23" s="143">
        <v>2.2999999999999998</v>
      </c>
      <c r="M23" s="143">
        <v>2.4300000000000002</v>
      </c>
      <c r="N23" s="143">
        <v>0.5</v>
      </c>
      <c r="O23" s="143">
        <v>2.71</v>
      </c>
      <c r="P23" s="143">
        <v>-0.63</v>
      </c>
      <c r="Q23" s="143">
        <v>-1.69</v>
      </c>
      <c r="R23" s="143"/>
      <c r="S23" s="143"/>
      <c r="T23" s="143"/>
      <c r="U23" s="143"/>
      <c r="V23" s="143"/>
      <c r="W23" s="143"/>
      <c r="X23" s="143"/>
      <c r="Y23" s="143"/>
      <c r="Z23" s="143"/>
    </row>
    <row r="24" spans="1:30">
      <c r="A24" s="145"/>
      <c r="B24" s="145"/>
      <c r="C24" s="146"/>
      <c r="D24" s="145"/>
      <c r="E24" s="145"/>
      <c r="F24" s="145"/>
      <c r="G24" s="145"/>
      <c r="H24" s="145"/>
      <c r="I24" s="145"/>
      <c r="J24" s="145"/>
      <c r="K24" s="145"/>
      <c r="L24" s="145"/>
      <c r="M24" s="145"/>
      <c r="N24" s="145"/>
      <c r="O24" s="145"/>
      <c r="P24" s="145"/>
    </row>
    <row r="25" spans="1:30" s="150" customFormat="1">
      <c r="A25" s="149" t="s">
        <v>10</v>
      </c>
      <c r="B25" s="127"/>
      <c r="C25" s="127"/>
      <c r="D25" s="127"/>
      <c r="E25" s="127"/>
      <c r="F25" s="127"/>
      <c r="G25" s="127"/>
      <c r="H25" s="127"/>
      <c r="I25" s="127"/>
      <c r="J25" s="127"/>
      <c r="K25" s="127"/>
      <c r="L25" s="127"/>
      <c r="M25" s="127"/>
      <c r="N25" s="127"/>
      <c r="O25" s="127"/>
      <c r="P25" s="127"/>
      <c r="AA25" s="122"/>
      <c r="AB25" s="122"/>
    </row>
    <row r="26" spans="1:30" s="150" customFormat="1" ht="13.5" thickBot="1">
      <c r="A26" s="151" t="s">
        <v>273</v>
      </c>
      <c r="B26" s="149"/>
      <c r="C26" s="151"/>
      <c r="D26" s="151"/>
      <c r="E26" s="151"/>
      <c r="F26" s="149"/>
      <c r="G26" s="151"/>
      <c r="H26" s="151"/>
      <c r="I26" s="149"/>
      <c r="J26" s="151"/>
      <c r="K26" s="149"/>
      <c r="L26" s="149"/>
      <c r="M26" s="151"/>
      <c r="N26" s="149"/>
      <c r="AA26" s="122"/>
      <c r="AB26" s="122"/>
    </row>
    <row r="27" spans="1:30" s="150" customFormat="1" ht="14" thickTop="1" thickBot="1">
      <c r="A27" s="149" t="s">
        <v>229</v>
      </c>
      <c r="B27" s="275" t="s">
        <v>303</v>
      </c>
      <c r="C27" s="274" t="s">
        <v>320</v>
      </c>
      <c r="D27" s="274" t="s">
        <v>324</v>
      </c>
      <c r="E27" s="291" t="s">
        <v>340</v>
      </c>
      <c r="F27" s="274" t="s">
        <v>345</v>
      </c>
      <c r="G27" s="274" t="s">
        <v>369</v>
      </c>
      <c r="H27" s="274" t="s">
        <v>392</v>
      </c>
      <c r="I27" s="275" t="s">
        <v>394</v>
      </c>
      <c r="J27" s="274" t="s">
        <v>421</v>
      </c>
      <c r="K27" s="274" t="s">
        <v>423</v>
      </c>
      <c r="L27" s="274" t="s">
        <v>430</v>
      </c>
      <c r="M27" s="274" t="s">
        <v>432</v>
      </c>
      <c r="N27" s="275" t="s">
        <v>435</v>
      </c>
      <c r="O27" s="276" t="str">
        <f>O3</f>
        <v>Q2 2022</v>
      </c>
      <c r="P27" s="276" t="str">
        <f>P3</f>
        <v>Q3 2022</v>
      </c>
      <c r="Q27" s="276" t="str">
        <f>Q3</f>
        <v>Q4 2022</v>
      </c>
      <c r="R27" s="276" t="s">
        <v>477</v>
      </c>
      <c r="S27" s="276" t="s">
        <v>493</v>
      </c>
      <c r="T27" s="276" t="str">
        <f>T3</f>
        <v>Q3 2023</v>
      </c>
      <c r="U27" s="276" t="str">
        <f>U3</f>
        <v>Q4 2023</v>
      </c>
      <c r="V27" s="276" t="str">
        <f>+V3</f>
        <v>Q1 2024</v>
      </c>
      <c r="W27" s="276" t="str">
        <f>+W3</f>
        <v>Q2 2024</v>
      </c>
      <c r="X27" s="276" t="str">
        <f t="shared" ref="X27:AC27" si="0">X3</f>
        <v>Q3 2024</v>
      </c>
      <c r="Y27" s="276" t="str">
        <f t="shared" si="0"/>
        <v>Q4 2024</v>
      </c>
      <c r="Z27" s="276" t="str">
        <f t="shared" si="0"/>
        <v>Q1 2025</v>
      </c>
      <c r="AA27" s="276" t="str">
        <f t="shared" si="0"/>
        <v>Q2 2025</v>
      </c>
      <c r="AB27" s="276" t="str">
        <f t="shared" si="0"/>
        <v>Q3 2025</v>
      </c>
      <c r="AC27" s="276" t="str">
        <f t="shared" si="0"/>
        <v>Q4 2025</v>
      </c>
      <c r="AD27" s="276" t="s">
        <v>640</v>
      </c>
    </row>
    <row r="28" spans="1:30" s="150" customFormat="1" ht="13.5" thickTop="1">
      <c r="A28" s="153" t="s">
        <v>3</v>
      </c>
      <c r="B28" s="155"/>
      <c r="C28" s="156"/>
      <c r="D28" s="156"/>
      <c r="E28" s="155"/>
      <c r="F28" s="156"/>
      <c r="G28" s="156"/>
      <c r="H28" s="156"/>
      <c r="I28" s="155"/>
      <c r="J28" s="156"/>
      <c r="K28" s="156"/>
      <c r="L28" s="156"/>
      <c r="M28" s="156"/>
      <c r="N28" s="155"/>
      <c r="O28" s="155"/>
      <c r="P28" s="155"/>
      <c r="AA28" s="122"/>
      <c r="AB28" s="122"/>
    </row>
    <row r="29" spans="1:30">
      <c r="A29" s="135" t="s">
        <v>4</v>
      </c>
      <c r="B29" s="144">
        <v>3430</v>
      </c>
      <c r="C29" s="144">
        <v>6995.6</v>
      </c>
      <c r="D29" s="144">
        <v>10378.200000000001</v>
      </c>
      <c r="E29" s="144">
        <v>14203.6</v>
      </c>
      <c r="F29" s="144">
        <v>3370.2</v>
      </c>
      <c r="G29" s="144">
        <v>5994.2</v>
      </c>
      <c r="H29" s="144">
        <v>8822</v>
      </c>
      <c r="I29" s="144">
        <v>12003</v>
      </c>
      <c r="J29" s="144">
        <v>2982</v>
      </c>
      <c r="K29" s="144">
        <v>6054</v>
      </c>
      <c r="L29" s="144">
        <f>+L5+K5+J5</f>
        <v>9108</v>
      </c>
      <c r="M29" s="144">
        <v>12661</v>
      </c>
      <c r="N29" s="144">
        <v>3324</v>
      </c>
      <c r="O29" s="144">
        <v>7049</v>
      </c>
      <c r="P29" s="144">
        <v>11021</v>
      </c>
      <c r="Q29" s="144">
        <v>15691</v>
      </c>
      <c r="R29" s="144">
        <v>4537</v>
      </c>
      <c r="S29" s="136">
        <v>9128</v>
      </c>
      <c r="T29" s="136">
        <v>13664</v>
      </c>
      <c r="U29" s="136">
        <v>18567</v>
      </c>
      <c r="V29" s="136">
        <v>4757</v>
      </c>
      <c r="W29" s="136">
        <v>9241</v>
      </c>
      <c r="X29" s="136">
        <v>13653</v>
      </c>
      <c r="Y29" s="136">
        <v>18490</v>
      </c>
      <c r="Z29" s="136">
        <v>4374</v>
      </c>
      <c r="AA29" s="136">
        <v>8687</v>
      </c>
      <c r="AB29" s="136">
        <v>12705</v>
      </c>
      <c r="AC29" s="136">
        <v>17682</v>
      </c>
      <c r="AD29" s="136">
        <v>5279</v>
      </c>
    </row>
    <row r="30" spans="1:30" ht="14.5">
      <c r="A30" s="135" t="s">
        <v>513</v>
      </c>
      <c r="B30" s="137">
        <v>5.6000000000000001E-2</v>
      </c>
      <c r="C30" s="137">
        <v>5.5E-2</v>
      </c>
      <c r="D30" s="137">
        <v>6.8000000000000005E-2</v>
      </c>
      <c r="E30" s="137">
        <v>6.0999999999999999E-2</v>
      </c>
      <c r="F30" s="137">
        <v>-1.7999999999999999E-2</v>
      </c>
      <c r="G30" s="270">
        <v>-6.9000000000000006E-2</v>
      </c>
      <c r="H30" s="137">
        <v>-1.9E-2</v>
      </c>
      <c r="I30" s="137">
        <v>1E-3</v>
      </c>
      <c r="J30" s="137">
        <v>0.159</v>
      </c>
      <c r="K30" s="137">
        <v>0.23200000000000001</v>
      </c>
      <c r="L30" s="137">
        <v>0.184</v>
      </c>
      <c r="M30" s="137">
        <v>0.16700000000000001</v>
      </c>
      <c r="N30" s="137">
        <v>9.9000000000000005E-2</v>
      </c>
      <c r="O30" s="137">
        <v>0.14199999999999999</v>
      </c>
      <c r="P30" s="137">
        <v>0.18</v>
      </c>
      <c r="Q30" s="137">
        <v>0.19700000000000001</v>
      </c>
      <c r="R30" s="137">
        <v>0.30299999999999999</v>
      </c>
      <c r="S30" s="137">
        <v>0.22800000000000001</v>
      </c>
      <c r="T30" s="137">
        <v>0.17299999999999999</v>
      </c>
      <c r="U30" s="137">
        <v>0.13200000000000001</v>
      </c>
      <c r="V30" s="142" t="s">
        <v>466</v>
      </c>
      <c r="W30" s="142" t="s">
        <v>466</v>
      </c>
      <c r="X30" s="142" t="s">
        <v>466</v>
      </c>
      <c r="Y30" s="142" t="s">
        <v>466</v>
      </c>
      <c r="Z30" s="142" t="s">
        <v>466</v>
      </c>
      <c r="AA30" s="142" t="s">
        <v>466</v>
      </c>
      <c r="AB30" s="142" t="s">
        <v>466</v>
      </c>
      <c r="AC30" s="142" t="s">
        <v>635</v>
      </c>
      <c r="AD30" s="142" t="s">
        <v>635</v>
      </c>
    </row>
    <row r="31" spans="1:30">
      <c r="A31" s="160" t="s">
        <v>512</v>
      </c>
      <c r="B31" s="295">
        <v>0.08</v>
      </c>
      <c r="C31" s="295">
        <v>7.3999999999999996E-2</v>
      </c>
      <c r="D31" s="295">
        <v>8.4000000000000005E-2</v>
      </c>
      <c r="E31" s="295">
        <v>7.5999999999999998E-2</v>
      </c>
      <c r="F31" s="295">
        <v>-1.7000000000000001E-2</v>
      </c>
      <c r="G31" s="256">
        <v>-0.14299999999999999</v>
      </c>
      <c r="H31" s="256">
        <v>-0.15</v>
      </c>
      <c r="I31" s="256">
        <v>-0.155</v>
      </c>
      <c r="J31" s="256">
        <v>-0.115</v>
      </c>
      <c r="K31" s="256">
        <v>0.01</v>
      </c>
      <c r="L31" s="256">
        <v>3.2000000000000001E-2</v>
      </c>
      <c r="M31" s="256">
        <v>5.5E-2</v>
      </c>
      <c r="N31" s="256">
        <v>0.115</v>
      </c>
      <c r="O31" s="256">
        <v>0.16400000000000001</v>
      </c>
      <c r="P31" s="256">
        <v>0.21</v>
      </c>
      <c r="Q31" s="256">
        <v>0.23899999999999999</v>
      </c>
      <c r="R31" s="256">
        <v>0.36499999999999999</v>
      </c>
      <c r="S31" s="256">
        <v>0.29499999999999998</v>
      </c>
      <c r="T31" s="256">
        <v>0.24</v>
      </c>
      <c r="U31" s="256">
        <v>0.183</v>
      </c>
      <c r="V31" s="256">
        <v>4.8387350333919388E-2</v>
      </c>
      <c r="W31" s="256">
        <v>1.2E-2</v>
      </c>
      <c r="X31" s="256">
        <v>-1E-3</v>
      </c>
      <c r="Y31" s="256">
        <v>-4.0000000000000001E-3</v>
      </c>
      <c r="Z31" s="137">
        <v>-8.1000000000000003E-2</v>
      </c>
      <c r="AA31" s="137">
        <v>-0.06</v>
      </c>
      <c r="AB31" s="137">
        <v>-6.9435288947484075E-2</v>
      </c>
      <c r="AC31" s="137">
        <v>-4.3699296917252571E-2</v>
      </c>
      <c r="AD31" s="137">
        <v>0.20690443529949704</v>
      </c>
    </row>
    <row r="32" spans="1:30">
      <c r="A32" s="135"/>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row>
    <row r="33" spans="1:30" s="123" customFormat="1" ht="14.5">
      <c r="A33" s="161" t="s">
        <v>659</v>
      </c>
      <c r="B33" s="350"/>
      <c r="C33" s="350"/>
      <c r="D33" s="350"/>
      <c r="E33" s="350"/>
      <c r="F33" s="259"/>
      <c r="G33" s="259"/>
      <c r="H33" s="259"/>
      <c r="I33" s="259"/>
      <c r="J33" s="259"/>
      <c r="K33" s="259"/>
      <c r="L33" s="259"/>
      <c r="M33" s="259"/>
      <c r="N33" s="259"/>
      <c r="O33" s="259"/>
      <c r="P33" s="259"/>
      <c r="Q33" s="259"/>
      <c r="R33" s="259"/>
      <c r="S33" s="259"/>
      <c r="T33" s="259"/>
      <c r="U33" s="259"/>
      <c r="V33" s="259"/>
      <c r="W33" s="259"/>
      <c r="X33" s="259"/>
      <c r="Y33" s="259"/>
      <c r="Z33" s="372">
        <v>-180</v>
      </c>
      <c r="AA33" s="372">
        <v>-53</v>
      </c>
      <c r="AB33" s="372">
        <v>-65</v>
      </c>
      <c r="AC33" s="372">
        <v>198</v>
      </c>
      <c r="AD33" s="372">
        <v>101</v>
      </c>
    </row>
    <row r="34" spans="1:30">
      <c r="A34" s="160" t="s">
        <v>427</v>
      </c>
      <c r="B34" s="373"/>
      <c r="C34" s="373"/>
      <c r="D34" s="373"/>
      <c r="E34" s="373"/>
      <c r="F34" s="256"/>
      <c r="G34" s="256"/>
      <c r="H34" s="256"/>
      <c r="I34" s="256"/>
      <c r="J34" s="256"/>
      <c r="K34" s="256"/>
      <c r="L34" s="256"/>
      <c r="M34" s="256"/>
      <c r="N34" s="256"/>
      <c r="O34" s="256"/>
      <c r="P34" s="256"/>
      <c r="Q34" s="256"/>
      <c r="R34" s="256"/>
      <c r="S34" s="256"/>
      <c r="T34" s="256"/>
      <c r="U34" s="256"/>
      <c r="V34" s="256"/>
      <c r="W34" s="256"/>
      <c r="X34" s="256"/>
      <c r="Y34" s="256"/>
      <c r="Z34" s="257">
        <v>-47</v>
      </c>
      <c r="AA34" s="257">
        <v>-90</v>
      </c>
      <c r="AB34" s="257">
        <v>-134</v>
      </c>
      <c r="AC34" s="257">
        <v>-239</v>
      </c>
      <c r="AD34" s="257">
        <v>-151</v>
      </c>
    </row>
    <row r="35" spans="1:30" s="150" customFormat="1">
      <c r="A35" s="149" t="s">
        <v>515</v>
      </c>
      <c r="B35" s="158">
        <v>284</v>
      </c>
      <c r="C35" s="158">
        <v>716.09999999999991</v>
      </c>
      <c r="D35" s="158">
        <v>981</v>
      </c>
      <c r="E35" s="158">
        <v>1440.6</v>
      </c>
      <c r="F35" s="158">
        <v>219</v>
      </c>
      <c r="G35" s="158">
        <v>375</v>
      </c>
      <c r="H35" s="158">
        <v>551</v>
      </c>
      <c r="I35" s="158">
        <v>978</v>
      </c>
      <c r="J35" s="158">
        <v>163</v>
      </c>
      <c r="K35" s="158">
        <v>407</v>
      </c>
      <c r="L35" s="158">
        <v>487</v>
      </c>
      <c r="M35" s="158">
        <v>607</v>
      </c>
      <c r="N35" s="158">
        <v>-49</v>
      </c>
      <c r="O35" s="158">
        <v>83</v>
      </c>
      <c r="P35" s="158">
        <v>-88</v>
      </c>
      <c r="Q35" s="158">
        <v>-372</v>
      </c>
      <c r="R35" s="158">
        <v>-291</v>
      </c>
      <c r="S35" s="158">
        <v>-564</v>
      </c>
      <c r="T35" s="158">
        <v>-885</v>
      </c>
      <c r="U35" s="158">
        <v>-1115</v>
      </c>
      <c r="V35" s="158">
        <v>-317</v>
      </c>
      <c r="W35" s="158">
        <v>-387</v>
      </c>
      <c r="X35" s="158">
        <v>-443</v>
      </c>
      <c r="Y35" s="158">
        <v>-269</v>
      </c>
      <c r="Z35" s="158">
        <v>-227</v>
      </c>
      <c r="AA35" s="158">
        <v>-143</v>
      </c>
      <c r="AB35" s="158">
        <v>-199</v>
      </c>
      <c r="AC35" s="158">
        <v>-41</v>
      </c>
      <c r="AD35" s="158">
        <v>-50</v>
      </c>
    </row>
    <row r="36" spans="1:30">
      <c r="A36" s="135" t="s">
        <v>505</v>
      </c>
      <c r="B36" s="254" t="s">
        <v>290</v>
      </c>
      <c r="C36" s="139">
        <v>2</v>
      </c>
      <c r="D36" s="139">
        <v>2.4</v>
      </c>
      <c r="E36" s="139">
        <v>4.7</v>
      </c>
      <c r="F36" s="254" t="s">
        <v>290</v>
      </c>
      <c r="G36" s="139">
        <v>54.2</v>
      </c>
      <c r="H36" s="139">
        <v>134</v>
      </c>
      <c r="I36" s="139">
        <v>100</v>
      </c>
      <c r="J36" s="139">
        <v>47</v>
      </c>
      <c r="K36" s="139">
        <v>57</v>
      </c>
      <c r="L36" s="139">
        <v>91</v>
      </c>
      <c r="M36" s="139">
        <v>40</v>
      </c>
      <c r="N36" s="139">
        <v>55</v>
      </c>
      <c r="O36" s="139">
        <v>128</v>
      </c>
      <c r="P36" s="139">
        <v>200</v>
      </c>
      <c r="Q36" s="139">
        <v>275</v>
      </c>
      <c r="R36" s="139">
        <v>10</v>
      </c>
      <c r="S36" s="139">
        <v>12</v>
      </c>
      <c r="T36" s="139">
        <v>48</v>
      </c>
      <c r="U36" s="139">
        <v>63</v>
      </c>
      <c r="V36" s="139">
        <v>32</v>
      </c>
      <c r="W36" s="139">
        <v>60</v>
      </c>
      <c r="X36" s="139">
        <v>113</v>
      </c>
      <c r="Y36" s="139">
        <v>151</v>
      </c>
      <c r="Z36" s="139">
        <v>34</v>
      </c>
      <c r="AA36" s="139">
        <v>80</v>
      </c>
      <c r="AB36" s="139">
        <v>128</v>
      </c>
      <c r="AC36" s="139">
        <v>-26</v>
      </c>
      <c r="AD36" s="139">
        <v>0</v>
      </c>
    </row>
    <row r="37" spans="1:30" s="150" customFormat="1" hidden="1">
      <c r="A37" s="149" t="s">
        <v>176</v>
      </c>
      <c r="B37" s="159">
        <v>284.3</v>
      </c>
      <c r="C37" s="159">
        <v>718.09999999999991</v>
      </c>
      <c r="D37" s="159">
        <v>983</v>
      </c>
      <c r="E37" s="159">
        <v>1445.3</v>
      </c>
      <c r="F37" s="159">
        <v>219.2</v>
      </c>
      <c r="G37" s="159">
        <v>429.2</v>
      </c>
      <c r="H37" s="159">
        <v>686</v>
      </c>
      <c r="I37" s="159">
        <v>1077</v>
      </c>
      <c r="J37" s="159">
        <v>210</v>
      </c>
      <c r="K37" s="159">
        <v>463</v>
      </c>
      <c r="L37" s="159">
        <v>578</v>
      </c>
      <c r="M37" s="159">
        <v>647</v>
      </c>
      <c r="N37" s="159">
        <v>6</v>
      </c>
      <c r="O37" s="159">
        <v>212</v>
      </c>
      <c r="P37" s="159">
        <v>112</v>
      </c>
      <c r="Q37" s="159">
        <v>-97</v>
      </c>
      <c r="R37" s="159">
        <v>-281</v>
      </c>
      <c r="S37" s="159"/>
      <c r="T37" s="159"/>
      <c r="U37" s="159"/>
      <c r="V37" s="159"/>
      <c r="W37" s="159"/>
      <c r="X37" s="159"/>
      <c r="Y37" s="159"/>
      <c r="Z37" s="159"/>
      <c r="AA37" s="159"/>
      <c r="AB37" s="159"/>
      <c r="AC37" s="159"/>
      <c r="AD37" s="159"/>
    </row>
    <row r="38" spans="1:30">
      <c r="A38" s="135" t="s">
        <v>90</v>
      </c>
      <c r="B38" s="139">
        <v>-56.2</v>
      </c>
      <c r="C38" s="139">
        <v>-56.2</v>
      </c>
      <c r="D38" s="139">
        <v>-56</v>
      </c>
      <c r="E38" s="139">
        <v>-755.4</v>
      </c>
      <c r="F38" s="254" t="s">
        <v>290</v>
      </c>
      <c r="G38" s="139">
        <v>2383</v>
      </c>
      <c r="H38" s="139">
        <v>2383</v>
      </c>
      <c r="I38" s="139">
        <v>2109</v>
      </c>
      <c r="J38" s="254" t="s">
        <v>290</v>
      </c>
      <c r="K38" s="139">
        <v>-74</v>
      </c>
      <c r="L38" s="139">
        <v>-74</v>
      </c>
      <c r="M38" s="139">
        <v>-74</v>
      </c>
      <c r="N38" s="139">
        <v>595</v>
      </c>
      <c r="O38" s="139">
        <v>595</v>
      </c>
      <c r="P38" s="139">
        <v>595</v>
      </c>
      <c r="Q38" s="139">
        <v>510</v>
      </c>
      <c r="R38" s="139">
        <v>-44</v>
      </c>
      <c r="S38" s="254">
        <v>-6323</v>
      </c>
      <c r="T38" s="254">
        <v>-6577</v>
      </c>
      <c r="U38" s="254">
        <v>-9224</v>
      </c>
      <c r="V38" s="254">
        <v>-188</v>
      </c>
      <c r="W38" s="254">
        <v>-140</v>
      </c>
      <c r="X38" s="254">
        <v>-135</v>
      </c>
      <c r="Y38" s="254">
        <v>-439</v>
      </c>
      <c r="Z38" s="254">
        <v>231</v>
      </c>
      <c r="AA38" s="254">
        <v>189</v>
      </c>
      <c r="AB38" s="254">
        <v>222</v>
      </c>
      <c r="AC38" s="254">
        <v>-420</v>
      </c>
      <c r="AD38" s="254">
        <v>-184</v>
      </c>
    </row>
    <row r="39" spans="1:30" s="150" customFormat="1">
      <c r="A39" s="149" t="s">
        <v>6</v>
      </c>
      <c r="B39" s="159">
        <v>228.10000000000002</v>
      </c>
      <c r="C39" s="159">
        <v>661.89999999999986</v>
      </c>
      <c r="D39" s="159">
        <v>927</v>
      </c>
      <c r="E39" s="159">
        <v>689.9</v>
      </c>
      <c r="F39" s="159">
        <v>219.2</v>
      </c>
      <c r="G39" s="159">
        <v>2813.2</v>
      </c>
      <c r="H39" s="159">
        <v>3069</v>
      </c>
      <c r="I39" s="159">
        <f t="shared" ref="I39" si="1">+H39+I15</f>
        <v>3186</v>
      </c>
      <c r="J39" s="159">
        <v>210</v>
      </c>
      <c r="K39" s="159">
        <v>390</v>
      </c>
      <c r="L39" s="159">
        <v>503</v>
      </c>
      <c r="M39" s="159">
        <v>573</v>
      </c>
      <c r="N39" s="159">
        <v>602</v>
      </c>
      <c r="O39" s="159">
        <v>807</v>
      </c>
      <c r="P39" s="159">
        <v>707</v>
      </c>
      <c r="Q39" s="159">
        <v>413</v>
      </c>
      <c r="R39" s="159">
        <v>-325</v>
      </c>
      <c r="S39" s="159">
        <v>-6875</v>
      </c>
      <c r="T39" s="159">
        <v>-7413</v>
      </c>
      <c r="U39" s="159">
        <v>-10276</v>
      </c>
      <c r="V39" s="159">
        <v>-473</v>
      </c>
      <c r="W39" s="159">
        <v>-467</v>
      </c>
      <c r="X39" s="159">
        <v>-465</v>
      </c>
      <c r="Y39" s="159">
        <v>-558</v>
      </c>
      <c r="Z39" s="159">
        <v>38</v>
      </c>
      <c r="AA39" s="159">
        <v>126</v>
      </c>
      <c r="AB39" s="159">
        <v>151</v>
      </c>
      <c r="AC39" s="159">
        <v>-486</v>
      </c>
      <c r="AD39" s="159">
        <v>-234</v>
      </c>
    </row>
    <row r="40" spans="1:30">
      <c r="A40" s="135"/>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row>
    <row r="41" spans="1:30">
      <c r="A41" s="135" t="s">
        <v>350</v>
      </c>
      <c r="B41" s="139">
        <v>172.4</v>
      </c>
      <c r="C41" s="139">
        <v>503.69999999999993</v>
      </c>
      <c r="D41" s="139">
        <v>707.39999999999986</v>
      </c>
      <c r="E41" s="139">
        <v>537.59999999999991</v>
      </c>
      <c r="F41" s="139">
        <v>155.69999999999999</v>
      </c>
      <c r="G41" s="139">
        <v>2672.7</v>
      </c>
      <c r="H41" s="139">
        <v>2873</v>
      </c>
      <c r="I41" s="139">
        <v>2869</v>
      </c>
      <c r="J41" s="139">
        <v>155</v>
      </c>
      <c r="K41" s="139">
        <v>242</v>
      </c>
      <c r="L41" s="139">
        <v>333</v>
      </c>
      <c r="M41" s="139">
        <v>365</v>
      </c>
      <c r="N41" s="139">
        <v>483</v>
      </c>
      <c r="O41" s="139">
        <v>659</v>
      </c>
      <c r="P41" s="139">
        <v>573</v>
      </c>
      <c r="Q41" s="139">
        <v>323</v>
      </c>
      <c r="R41" s="139">
        <v>-288</v>
      </c>
      <c r="S41" s="139">
        <v>-6174</v>
      </c>
      <c r="T41" s="139">
        <v>-6867</v>
      </c>
      <c r="U41" s="139">
        <v>-9747</v>
      </c>
      <c r="V41" s="139">
        <v>605</v>
      </c>
      <c r="W41" s="139">
        <v>485</v>
      </c>
      <c r="X41" s="139">
        <v>336</v>
      </c>
      <c r="Y41" s="139">
        <v>106</v>
      </c>
      <c r="Z41" s="139">
        <v>-125</v>
      </c>
      <c r="AA41" s="139">
        <v>-174</v>
      </c>
      <c r="AB41" s="139">
        <v>-316</v>
      </c>
      <c r="AC41" s="139">
        <v>-1267</v>
      </c>
      <c r="AD41" s="139">
        <v>-420</v>
      </c>
    </row>
    <row r="42" spans="1:30">
      <c r="A42" s="135" t="s">
        <v>351</v>
      </c>
      <c r="B42" s="139">
        <v>-5.8</v>
      </c>
      <c r="C42" s="139">
        <v>11.3</v>
      </c>
      <c r="D42" s="139">
        <v>40.900000000000006</v>
      </c>
      <c r="E42" s="139">
        <v>52.000000000000007</v>
      </c>
      <c r="F42" s="139">
        <v>0.9</v>
      </c>
      <c r="G42" s="139">
        <v>-2.1</v>
      </c>
      <c r="H42" s="139">
        <v>-14</v>
      </c>
      <c r="I42" s="139">
        <v>-643</v>
      </c>
      <c r="J42" s="139">
        <v>-10</v>
      </c>
      <c r="K42" s="139">
        <v>-4</v>
      </c>
      <c r="L42" s="139">
        <v>-40</v>
      </c>
      <c r="M42" s="139">
        <v>-40</v>
      </c>
      <c r="N42" s="254" t="s">
        <v>290</v>
      </c>
      <c r="O42" s="254" t="s">
        <v>290</v>
      </c>
      <c r="P42" s="254" t="s">
        <v>290</v>
      </c>
      <c r="Q42" s="254" t="s">
        <v>290</v>
      </c>
      <c r="R42" s="254" t="s">
        <v>290</v>
      </c>
      <c r="S42" s="254" t="s">
        <v>290</v>
      </c>
      <c r="T42" s="254" t="s">
        <v>290</v>
      </c>
      <c r="U42" s="254" t="s">
        <v>290</v>
      </c>
      <c r="V42" s="254" t="s">
        <v>290</v>
      </c>
      <c r="W42" s="254" t="s">
        <v>290</v>
      </c>
      <c r="X42" s="254" t="s">
        <v>290</v>
      </c>
      <c r="Y42" s="254" t="s">
        <v>290</v>
      </c>
      <c r="Z42" s="254" t="s">
        <v>290</v>
      </c>
      <c r="AA42" s="254" t="s">
        <v>290</v>
      </c>
      <c r="AB42" s="254" t="s">
        <v>290</v>
      </c>
      <c r="AC42" s="254" t="s">
        <v>290</v>
      </c>
      <c r="AD42" s="254" t="s">
        <v>290</v>
      </c>
    </row>
    <row r="43" spans="1:30">
      <c r="A43" s="135" t="s">
        <v>357</v>
      </c>
      <c r="B43" s="139">
        <v>166.6</v>
      </c>
      <c r="C43" s="139">
        <v>515</v>
      </c>
      <c r="D43" s="139">
        <v>748.3</v>
      </c>
      <c r="E43" s="139">
        <v>590</v>
      </c>
      <c r="F43" s="139">
        <v>156.6</v>
      </c>
      <c r="G43" s="139">
        <v>2671</v>
      </c>
      <c r="H43" s="139">
        <v>2859</v>
      </c>
      <c r="I43" s="139">
        <v>2226</v>
      </c>
      <c r="J43" s="139">
        <v>145</v>
      </c>
      <c r="K43" s="139">
        <v>238</v>
      </c>
      <c r="L43" s="139">
        <v>293</v>
      </c>
      <c r="M43" s="139">
        <v>325</v>
      </c>
      <c r="N43" s="139">
        <v>483</v>
      </c>
      <c r="O43" s="139">
        <v>659</v>
      </c>
      <c r="P43" s="139">
        <v>573</v>
      </c>
      <c r="Q43" s="139">
        <v>323</v>
      </c>
      <c r="R43" s="139">
        <v>-288</v>
      </c>
      <c r="S43" s="139">
        <v>-6174</v>
      </c>
      <c r="T43" s="139">
        <v>-6867</v>
      </c>
      <c r="U43" s="139">
        <v>-9747</v>
      </c>
      <c r="V43" s="139">
        <v>605</v>
      </c>
      <c r="W43" s="139">
        <v>485</v>
      </c>
      <c r="X43" s="139">
        <v>336</v>
      </c>
      <c r="Y43" s="139">
        <v>106</v>
      </c>
      <c r="Z43" s="139">
        <v>-125</v>
      </c>
      <c r="AA43" s="139">
        <v>-174</v>
      </c>
      <c r="AB43" s="139">
        <v>-316</v>
      </c>
      <c r="AC43" s="139">
        <v>-1267</v>
      </c>
      <c r="AD43" s="139">
        <v>-420</v>
      </c>
    </row>
    <row r="44" spans="1:30">
      <c r="A44" s="135" t="s">
        <v>9</v>
      </c>
      <c r="B44" s="147" t="s">
        <v>315</v>
      </c>
      <c r="C44" s="147">
        <v>7.66</v>
      </c>
      <c r="D44" s="147">
        <v>11.13</v>
      </c>
      <c r="E44" s="147">
        <v>8.77</v>
      </c>
      <c r="F44" s="147">
        <v>2.33</v>
      </c>
      <c r="G44" s="147">
        <v>39.67</v>
      </c>
      <c r="H44" s="147">
        <v>42.45</v>
      </c>
      <c r="I44" s="147">
        <v>33.06</v>
      </c>
      <c r="J44" s="147">
        <v>1.99</v>
      </c>
      <c r="K44" s="147">
        <v>3.15</v>
      </c>
      <c r="L44" s="147">
        <v>3.84</v>
      </c>
      <c r="M44" s="147">
        <v>4.2300000000000004</v>
      </c>
      <c r="N44" s="147">
        <v>6.2</v>
      </c>
      <c r="O44" s="147">
        <v>8.44</v>
      </c>
      <c r="P44" s="147">
        <v>7.33</v>
      </c>
      <c r="Q44" s="147">
        <v>4.13</v>
      </c>
      <c r="R44" s="147">
        <v>-3.68</v>
      </c>
      <c r="S44" s="143">
        <v>-78.930000000000007</v>
      </c>
      <c r="T44" s="143">
        <v>-87.78</v>
      </c>
      <c r="U44" s="143">
        <v>-124.61</v>
      </c>
      <c r="V44" s="143">
        <v>0.23</v>
      </c>
      <c r="W44" s="143">
        <v>0.13</v>
      </c>
      <c r="X44" s="143">
        <v>0.09</v>
      </c>
      <c r="Y44" s="143">
        <v>0.03</v>
      </c>
      <c r="Z44" s="143">
        <v>-0.03</v>
      </c>
      <c r="AA44" s="143">
        <v>-0.04</v>
      </c>
      <c r="AB44" s="143">
        <v>-7.0000000000000007E-2</v>
      </c>
      <c r="AC44" s="143">
        <v>-0.28000000000000003</v>
      </c>
      <c r="AD44" s="143">
        <v>-0.09</v>
      </c>
    </row>
    <row r="45" spans="1:30" hidden="1">
      <c r="A45" s="160"/>
      <c r="B45" s="225"/>
      <c r="C45" s="264"/>
      <c r="D45" s="264"/>
      <c r="E45" s="264"/>
      <c r="F45" s="225"/>
      <c r="G45" s="225"/>
      <c r="H45" s="225"/>
      <c r="I45" s="225"/>
      <c r="J45" s="225"/>
      <c r="K45" s="225"/>
      <c r="L45" s="225"/>
      <c r="M45" s="225"/>
      <c r="N45" s="225"/>
      <c r="O45" s="225"/>
      <c r="P45" s="225"/>
      <c r="Q45" s="225"/>
      <c r="R45" s="225"/>
    </row>
    <row r="46" spans="1:30" hidden="1">
      <c r="A46" s="160" t="s">
        <v>371</v>
      </c>
      <c r="B46" s="148">
        <v>218</v>
      </c>
      <c r="C46" s="148">
        <f>333+218</f>
        <v>551</v>
      </c>
      <c r="D46" s="148">
        <v>757</v>
      </c>
      <c r="E46" s="148">
        <v>1145</v>
      </c>
      <c r="F46" s="225">
        <v>158</v>
      </c>
      <c r="G46" s="148">
        <v>305</v>
      </c>
      <c r="H46" s="265">
        <v>524.55469800000003</v>
      </c>
      <c r="I46" s="265">
        <v>957</v>
      </c>
      <c r="J46" s="265">
        <v>231</v>
      </c>
      <c r="K46" s="265">
        <v>497</v>
      </c>
      <c r="L46" s="265">
        <v>675</v>
      </c>
      <c r="M46" s="265">
        <v>864</v>
      </c>
      <c r="N46" s="265">
        <v>39</v>
      </c>
      <c r="O46" s="265">
        <v>252</v>
      </c>
      <c r="P46" s="265">
        <v>204</v>
      </c>
      <c r="Q46" s="265">
        <v>70</v>
      </c>
      <c r="R46" s="265"/>
    </row>
    <row r="47" spans="1:30" hidden="1">
      <c r="A47" s="160" t="s">
        <v>385</v>
      </c>
      <c r="B47" s="145">
        <v>3.25</v>
      </c>
      <c r="C47" s="266">
        <v>8.1999999999999993</v>
      </c>
      <c r="D47" s="145">
        <v>11.25</v>
      </c>
      <c r="E47" s="145">
        <v>17.02</v>
      </c>
      <c r="F47" s="143">
        <v>2.35</v>
      </c>
      <c r="G47" s="145">
        <v>4.53</v>
      </c>
      <c r="H47" s="266">
        <v>7.789129068773299</v>
      </c>
      <c r="I47" s="266">
        <v>14.21</v>
      </c>
      <c r="J47" s="266">
        <v>3.1643463119415882</v>
      </c>
      <c r="K47" s="266">
        <v>6.58</v>
      </c>
      <c r="L47" s="266">
        <v>8.85</v>
      </c>
      <c r="M47" s="266">
        <v>11.26</v>
      </c>
      <c r="N47" s="266">
        <v>0.5</v>
      </c>
      <c r="O47" s="266">
        <v>3.22</v>
      </c>
      <c r="P47" s="266">
        <v>2.61</v>
      </c>
      <c r="Q47" s="266">
        <v>0.9</v>
      </c>
      <c r="R47" s="266"/>
    </row>
    <row r="48" spans="1:30">
      <c r="A48" s="125"/>
      <c r="B48" s="125"/>
      <c r="C48" s="126"/>
      <c r="D48" s="126"/>
      <c r="E48" s="126"/>
      <c r="F48" s="125"/>
      <c r="G48" s="125"/>
      <c r="H48" s="125"/>
      <c r="I48" s="125"/>
      <c r="J48" s="125"/>
      <c r="K48" s="125"/>
      <c r="L48" s="125"/>
      <c r="M48" s="125"/>
      <c r="N48" s="125"/>
      <c r="O48" s="125"/>
      <c r="P48" s="125"/>
    </row>
    <row r="49" spans="1:27" s="313" customFormat="1" ht="41.5" customHeight="1">
      <c r="A49" s="389" t="s">
        <v>546</v>
      </c>
      <c r="B49" s="389"/>
      <c r="C49" s="389"/>
      <c r="D49" s="389"/>
      <c r="E49" s="389"/>
      <c r="F49" s="389"/>
      <c r="G49" s="389"/>
      <c r="H49" s="389"/>
      <c r="I49" s="389"/>
      <c r="J49" s="308"/>
      <c r="K49" s="308"/>
      <c r="L49" s="308"/>
      <c r="M49" s="308"/>
      <c r="N49" s="308"/>
      <c r="O49" s="308"/>
      <c r="P49" s="308"/>
    </row>
    <row r="50" spans="1:27" s="313" customFormat="1" ht="37.5" customHeight="1">
      <c r="A50" s="348" t="s">
        <v>661</v>
      </c>
      <c r="B50" s="348"/>
      <c r="C50" s="348"/>
      <c r="D50" s="348"/>
      <c r="E50" s="348"/>
      <c r="F50" s="348"/>
      <c r="G50" s="348"/>
      <c r="H50" s="348"/>
      <c r="I50" s="348"/>
      <c r="J50" s="308"/>
      <c r="K50" s="308"/>
      <c r="L50" s="308"/>
      <c r="M50" s="308"/>
      <c r="N50" s="308"/>
      <c r="O50" s="308"/>
      <c r="P50" s="308"/>
      <c r="AA50" s="385"/>
    </row>
    <row r="51" spans="1:27" s="313" customFormat="1" ht="37.5" customHeight="1">
      <c r="A51" s="348"/>
      <c r="B51" s="348"/>
      <c r="C51" s="348"/>
      <c r="D51" s="348"/>
      <c r="E51" s="348"/>
      <c r="F51" s="348"/>
      <c r="G51" s="348"/>
      <c r="H51" s="348"/>
      <c r="I51" s="348"/>
      <c r="J51" s="308"/>
      <c r="K51" s="308"/>
      <c r="L51" s="308"/>
      <c r="M51" s="308"/>
      <c r="N51" s="308"/>
      <c r="O51" s="308"/>
      <c r="P51" s="308"/>
    </row>
  </sheetData>
  <mergeCells count="1">
    <mergeCell ref="A49:I49"/>
  </mergeCells>
  <phoneticPr fontId="25" type="noConversion"/>
  <pageMargins left="0.70866141732283472" right="0.70866141732283472" top="0.74803149606299213" bottom="0.74803149606299213" header="0.31496062992125984" footer="0.31496062992125984"/>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AD175"/>
  <sheetViews>
    <sheetView showGridLines="0" zoomScale="80" zoomScaleNormal="80" zoomScaleSheetLayoutView="80" workbookViewId="0">
      <pane xSplit="1" ySplit="3" topLeftCell="Z4" activePane="bottomRight" state="frozen"/>
      <selection activeCell="E19" sqref="E17:E19"/>
      <selection pane="topRight" activeCell="E19" sqref="E17:E19"/>
      <selection pane="bottomLeft" activeCell="E19" sqref="E17:E19"/>
      <selection pane="bottomRight"/>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27" width="14.26953125" style="122" bestFit="1" customWidth="1"/>
    <col min="28" max="29" width="14.54296875" style="122" customWidth="1"/>
    <col min="30" max="30" width="14.453125" style="122" customWidth="1"/>
    <col min="31" max="16384" width="8.81640625" style="122"/>
  </cols>
  <sheetData>
    <row r="1" spans="1:30" s="150" customFormat="1" ht="14.5">
      <c r="A1" s="149" t="s">
        <v>441</v>
      </c>
      <c r="B1" s="127"/>
      <c r="C1" s="127"/>
      <c r="D1" s="127"/>
      <c r="E1" s="127"/>
      <c r="F1" s="127"/>
      <c r="G1" s="127"/>
      <c r="H1" s="127"/>
      <c r="I1" s="127"/>
      <c r="J1" s="127"/>
      <c r="K1" s="127"/>
      <c r="L1" s="127"/>
      <c r="M1" s="127"/>
      <c r="N1" s="127"/>
      <c r="O1" s="127"/>
      <c r="P1" s="127"/>
    </row>
    <row r="2" spans="1:30" s="150" customFormat="1" ht="13.5" thickBot="1">
      <c r="A2" s="151" t="s">
        <v>267</v>
      </c>
      <c r="B2" s="149"/>
      <c r="C2" s="151"/>
      <c r="D2" s="151"/>
      <c r="E2" s="151"/>
      <c r="F2" s="149"/>
      <c r="G2" s="151"/>
      <c r="H2" s="151"/>
      <c r="I2" s="149"/>
      <c r="J2" s="151"/>
      <c r="K2" s="149"/>
      <c r="L2" s="149"/>
      <c r="M2" s="151"/>
      <c r="N2" s="149"/>
      <c r="O2" s="149"/>
      <c r="P2" s="149"/>
    </row>
    <row r="3" spans="1:30" s="150" customFormat="1" ht="14" thickTop="1" thickBot="1">
      <c r="A3" s="149" t="s">
        <v>229</v>
      </c>
      <c r="B3" s="275" t="s">
        <v>303</v>
      </c>
      <c r="C3" s="274" t="s">
        <v>320</v>
      </c>
      <c r="D3" s="274" t="s">
        <v>324</v>
      </c>
      <c r="E3" s="291" t="s">
        <v>340</v>
      </c>
      <c r="F3" s="274" t="s">
        <v>345</v>
      </c>
      <c r="G3" s="274" t="s">
        <v>369</v>
      </c>
      <c r="H3" s="274" t="s">
        <v>392</v>
      </c>
      <c r="I3" s="275" t="s">
        <v>394</v>
      </c>
      <c r="J3" s="274" t="s">
        <v>421</v>
      </c>
      <c r="K3" s="274" t="s">
        <v>423</v>
      </c>
      <c r="L3" s="274" t="s">
        <v>430</v>
      </c>
      <c r="M3" s="274" t="s">
        <v>432</v>
      </c>
      <c r="N3" s="275" t="s">
        <v>435</v>
      </c>
      <c r="O3" s="275" t="str">
        <f>'1 FO Q'!O3</f>
        <v>Q2 2022</v>
      </c>
      <c r="P3" s="275" t="str">
        <f>'1 FO Q'!P3</f>
        <v>Q3 2022</v>
      </c>
      <c r="Q3" s="275" t="str">
        <f>'1 FO Q'!Q3</f>
        <v>Q4 2022</v>
      </c>
      <c r="R3" s="275" t="str">
        <f>'1 FO Q'!R3</f>
        <v>Q1 2023</v>
      </c>
      <c r="S3" s="275" t="str">
        <f>'1 FO Q'!S3</f>
        <v>Q2 2023</v>
      </c>
      <c r="T3" s="275" t="str">
        <f>'1 FO Q'!T3</f>
        <v>Q3 2023</v>
      </c>
      <c r="U3" s="275" t="str">
        <f>'1 FO Q'!U3</f>
        <v>Q4 2023</v>
      </c>
      <c r="V3" s="275" t="str">
        <f>'1 FO Q'!V3</f>
        <v>Q1 2024</v>
      </c>
      <c r="W3" s="275" t="str">
        <f>'1 FO Q'!W3</f>
        <v>Q2 2024</v>
      </c>
      <c r="X3" s="275" t="str">
        <f>'1 FO Q'!X3</f>
        <v>Q3 2024</v>
      </c>
      <c r="Y3" s="275" t="str">
        <f>'1 FO Q'!Y3</f>
        <v>Q4 2024</v>
      </c>
      <c r="Z3" s="275" t="str">
        <f>'1 FO Q'!Z3</f>
        <v>Q1 2025</v>
      </c>
      <c r="AA3" s="275" t="str">
        <f>'1 FO Q'!AA3</f>
        <v>Q2 2025</v>
      </c>
      <c r="AB3" s="274" t="str">
        <f>'1 FO Q'!AB3</f>
        <v>Q3 2025</v>
      </c>
      <c r="AC3" s="274" t="str">
        <f>'1 FO Q'!AC3</f>
        <v>Q4 2025</v>
      </c>
      <c r="AD3" s="274" t="s">
        <v>640</v>
      </c>
    </row>
    <row r="4" spans="1:30" s="150" customFormat="1" ht="13.5" thickTop="1">
      <c r="A4" s="153" t="s">
        <v>402</v>
      </c>
      <c r="B4" s="155"/>
      <c r="C4" s="156"/>
      <c r="D4" s="156"/>
      <c r="E4" s="155"/>
      <c r="F4" s="156"/>
      <c r="G4" s="156"/>
      <c r="H4" s="156"/>
      <c r="I4" s="155"/>
      <c r="J4" s="156"/>
      <c r="K4" s="156"/>
      <c r="L4" s="156"/>
      <c r="M4" s="156"/>
      <c r="N4" s="155"/>
      <c r="O4" s="155"/>
      <c r="P4" s="155"/>
      <c r="Q4" s="155"/>
      <c r="R4" s="155"/>
      <c r="S4" s="155"/>
      <c r="T4" s="155"/>
      <c r="U4" s="155"/>
      <c r="V4" s="155"/>
      <c r="W4" s="155"/>
      <c r="X4" s="155"/>
      <c r="Y4" s="155"/>
      <c r="Z4" s="155"/>
      <c r="AA4" s="155"/>
      <c r="AB4" s="155"/>
    </row>
    <row r="5" spans="1:30">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c r="AA5" s="139">
        <v>4313</v>
      </c>
      <c r="AB5" s="139">
        <v>4018</v>
      </c>
      <c r="AC5" s="139">
        <v>4978</v>
      </c>
      <c r="AD5" s="139">
        <v>5279</v>
      </c>
    </row>
    <row r="6" spans="1:30">
      <c r="A6" s="160" t="s">
        <v>397</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c r="AA6" s="139">
        <v>-3696</v>
      </c>
      <c r="AB6" s="139">
        <v>-3576</v>
      </c>
      <c r="AC6" s="139">
        <v>-3997</v>
      </c>
      <c r="AD6" s="139">
        <v>-4672</v>
      </c>
    </row>
    <row r="7" spans="1:30"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c r="AA7" s="173">
        <v>617</v>
      </c>
      <c r="AB7" s="173">
        <v>442</v>
      </c>
      <c r="AC7" s="173">
        <v>981</v>
      </c>
      <c r="AD7" s="173">
        <v>607</v>
      </c>
    </row>
    <row r="8" spans="1:30">
      <c r="A8" s="160" t="s">
        <v>398</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c r="AA8" s="139">
        <v>-228</v>
      </c>
      <c r="AB8" s="139">
        <v>-221</v>
      </c>
      <c r="AC8" s="139">
        <v>-232</v>
      </c>
      <c r="AD8" s="139">
        <v>-270</v>
      </c>
    </row>
    <row r="9" spans="1:30">
      <c r="A9" s="160" t="s">
        <v>406</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c r="AA9" s="139">
        <v>-315</v>
      </c>
      <c r="AB9" s="139">
        <v>-288</v>
      </c>
      <c r="AC9" s="139">
        <v>-579</v>
      </c>
      <c r="AD9" s="139">
        <v>-410</v>
      </c>
    </row>
    <row r="10" spans="1:30">
      <c r="A10" s="160" t="s">
        <v>405</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c r="AA10" s="139">
        <v>10</v>
      </c>
      <c r="AB10" s="139">
        <v>11</v>
      </c>
      <c r="AC10" s="139">
        <v>-11</v>
      </c>
      <c r="AD10" s="139">
        <v>23</v>
      </c>
    </row>
    <row r="11" spans="1:30">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c r="AA11" s="139">
        <v>46</v>
      </c>
      <c r="AB11" s="139">
        <v>48</v>
      </c>
      <c r="AC11" s="139">
        <v>-154</v>
      </c>
      <c r="AD11" s="139">
        <v>0</v>
      </c>
    </row>
    <row r="12" spans="1:30">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c r="AA12" s="139">
        <v>-42</v>
      </c>
      <c r="AB12" s="139">
        <v>33</v>
      </c>
      <c r="AC12" s="139">
        <v>-642</v>
      </c>
      <c r="AD12" s="139">
        <v>-184</v>
      </c>
    </row>
    <row r="13" spans="1:30"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23">
        <v>38</v>
      </c>
      <c r="AA13" s="323">
        <v>88</v>
      </c>
      <c r="AB13" s="323">
        <v>25</v>
      </c>
      <c r="AC13" s="323">
        <v>-637</v>
      </c>
      <c r="AD13" s="323">
        <v>-234</v>
      </c>
    </row>
    <row r="14" spans="1:30" s="253" customFormat="1" hidden="1">
      <c r="A14" s="251" t="s">
        <v>182</v>
      </c>
      <c r="B14" s="252">
        <v>3.3</v>
      </c>
      <c r="C14" s="252">
        <v>2.7</v>
      </c>
      <c r="D14" s="252">
        <v>2.1999999999999993</v>
      </c>
      <c r="E14" s="252">
        <v>2.3000000000000007</v>
      </c>
      <c r="F14" s="252">
        <v>1.4</v>
      </c>
      <c r="G14" s="252">
        <v>1</v>
      </c>
      <c r="H14" s="252">
        <v>0</v>
      </c>
      <c r="I14" s="252">
        <v>0</v>
      </c>
      <c r="J14" s="252">
        <v>0</v>
      </c>
      <c r="K14" s="252">
        <v>2</v>
      </c>
      <c r="L14" s="252">
        <v>2</v>
      </c>
      <c r="M14" s="252">
        <v>1</v>
      </c>
      <c r="N14" s="252"/>
      <c r="O14" s="252"/>
      <c r="P14" s="252"/>
      <c r="Q14" s="252"/>
      <c r="R14" s="252"/>
      <c r="S14" s="252"/>
      <c r="T14" s="252">
        <v>13</v>
      </c>
      <c r="U14" s="252"/>
      <c r="V14" s="252"/>
      <c r="W14" s="252"/>
      <c r="X14" s="252"/>
      <c r="Y14" s="252"/>
      <c r="Z14" s="324"/>
      <c r="AA14" s="324"/>
      <c r="AB14" s="324">
        <v>-142</v>
      </c>
      <c r="AC14" s="324"/>
      <c r="AD14" s="324">
        <v>-153</v>
      </c>
    </row>
    <row r="15" spans="1:30" s="253" customFormat="1" hidden="1">
      <c r="A15" s="251" t="s">
        <v>318</v>
      </c>
      <c r="B15" s="252">
        <v>-1.7</v>
      </c>
      <c r="C15" s="252">
        <v>-7.7</v>
      </c>
      <c r="D15" s="252">
        <v>-10.1</v>
      </c>
      <c r="E15" s="252">
        <v>-10.100000000000001</v>
      </c>
      <c r="F15" s="252">
        <v>-10.7</v>
      </c>
      <c r="G15" s="252">
        <v>-15</v>
      </c>
      <c r="H15" s="252">
        <v>-21</v>
      </c>
      <c r="I15" s="252">
        <v>-14</v>
      </c>
      <c r="J15" s="252">
        <v>-14</v>
      </c>
      <c r="K15" s="252">
        <v>-14</v>
      </c>
      <c r="L15" s="252">
        <v>-14</v>
      </c>
      <c r="M15" s="252">
        <v>-13</v>
      </c>
      <c r="N15" s="252"/>
      <c r="O15" s="252"/>
      <c r="P15" s="252"/>
      <c r="Q15" s="252"/>
      <c r="R15" s="252"/>
      <c r="S15" s="252"/>
      <c r="T15" s="252">
        <v>-72</v>
      </c>
      <c r="U15" s="252"/>
      <c r="V15" s="252"/>
      <c r="W15" s="252"/>
      <c r="X15" s="252"/>
      <c r="Y15" s="252"/>
      <c r="Z15" s="324"/>
      <c r="AA15" s="324"/>
      <c r="AB15" s="324">
        <v>-117</v>
      </c>
      <c r="AC15" s="324"/>
      <c r="AD15" s="324">
        <v>-387</v>
      </c>
    </row>
    <row r="16" spans="1:30">
      <c r="A16" s="160" t="s">
        <v>457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25">
        <v>-80</v>
      </c>
      <c r="AA16" s="325">
        <f>-82+7</f>
        <v>-75</v>
      </c>
      <c r="AB16" s="325">
        <v>-90</v>
      </c>
      <c r="AC16" s="325">
        <v>-218</v>
      </c>
      <c r="AD16" s="325">
        <v>-136</v>
      </c>
    </row>
    <row r="17" spans="1:30">
      <c r="A17" s="160" t="s">
        <v>313</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25">
        <v>-6</v>
      </c>
      <c r="AA17" s="325">
        <v>-7</v>
      </c>
      <c r="AB17" s="325">
        <v>-6</v>
      </c>
      <c r="AC17" s="325">
        <v>-6</v>
      </c>
      <c r="AD17" s="325">
        <v>-6</v>
      </c>
    </row>
    <row r="18" spans="1:30">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25">
        <v>-51</v>
      </c>
      <c r="AA18" s="325">
        <v>-32</v>
      </c>
      <c r="AB18" s="325">
        <v>-46</v>
      </c>
      <c r="AC18" s="325">
        <v>-57</v>
      </c>
      <c r="AD18" s="325">
        <v>-11</v>
      </c>
    </row>
    <row r="19" spans="1:30"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c r="AA19" s="173">
        <v>-26</v>
      </c>
      <c r="AB19" s="173">
        <v>-117</v>
      </c>
      <c r="AC19" s="173">
        <v>-918</v>
      </c>
      <c r="AD19" s="173">
        <v>-387</v>
      </c>
    </row>
    <row r="20" spans="1:30">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c r="AA20" s="139">
        <v>-23</v>
      </c>
      <c r="AB20" s="139">
        <v>-25</v>
      </c>
      <c r="AC20" s="139">
        <v>-33</v>
      </c>
      <c r="AD20" s="139">
        <v>-33</v>
      </c>
    </row>
    <row r="21" spans="1:30" s="150" customFormat="1">
      <c r="A21" s="172" t="s">
        <v>350</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c r="AA21" s="173">
        <v>-49</v>
      </c>
      <c r="AB21" s="173">
        <v>-142</v>
      </c>
      <c r="AC21" s="173">
        <v>-951</v>
      </c>
      <c r="AD21" s="173">
        <v>-420</v>
      </c>
    </row>
    <row r="22" spans="1:30">
      <c r="A22" s="160" t="s">
        <v>351</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c r="AA22" s="225" t="s">
        <v>290</v>
      </c>
      <c r="AB22" s="225" t="s">
        <v>290</v>
      </c>
      <c r="AC22" s="225" t="s">
        <v>290</v>
      </c>
      <c r="AD22" s="225" t="s">
        <v>290</v>
      </c>
    </row>
    <row r="23" spans="1:30" s="150" customFormat="1">
      <c r="A23" s="172" t="s">
        <v>357</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c r="AA23" s="173">
        <f>AA21</f>
        <v>-49</v>
      </c>
      <c r="AB23" s="173">
        <v>-142</v>
      </c>
      <c r="AC23" s="173">
        <f>AC21</f>
        <v>-951</v>
      </c>
      <c r="AD23" s="173">
        <f>AD21</f>
        <v>-420</v>
      </c>
    </row>
    <row r="24" spans="1:30">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row>
    <row r="25" spans="1:30">
      <c r="A25" s="163" t="s">
        <v>598</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row>
    <row r="26" spans="1:30">
      <c r="A26" s="165" t="s">
        <v>591</v>
      </c>
      <c r="B26" s="164"/>
      <c r="C26" s="164"/>
      <c r="D26" s="225" t="s">
        <v>290</v>
      </c>
      <c r="E26" s="225" t="s">
        <v>290</v>
      </c>
      <c r="F26" s="225" t="s">
        <v>290</v>
      </c>
      <c r="G26" s="225" t="s">
        <v>290</v>
      </c>
      <c r="H26" s="225" t="s">
        <v>290</v>
      </c>
      <c r="I26" s="225" t="s">
        <v>290</v>
      </c>
      <c r="J26" s="225" t="s">
        <v>290</v>
      </c>
      <c r="K26" s="225" t="s">
        <v>290</v>
      </c>
      <c r="L26" s="225" t="s">
        <v>290</v>
      </c>
      <c r="M26" s="225" t="s">
        <v>290</v>
      </c>
      <c r="N26" s="225" t="s">
        <v>290</v>
      </c>
      <c r="O26" s="225" t="s">
        <v>290</v>
      </c>
      <c r="P26" s="225" t="s">
        <v>290</v>
      </c>
      <c r="Q26" s="225" t="s">
        <v>290</v>
      </c>
      <c r="R26" s="225" t="s">
        <v>290</v>
      </c>
      <c r="S26" s="225" t="s">
        <v>290</v>
      </c>
      <c r="T26" s="225" t="s">
        <v>290</v>
      </c>
      <c r="U26" s="225" t="s">
        <v>290</v>
      </c>
      <c r="V26" s="225" t="s">
        <v>290</v>
      </c>
      <c r="W26" s="225" t="s">
        <v>290</v>
      </c>
      <c r="X26" s="225" t="s">
        <v>290</v>
      </c>
      <c r="Y26" s="225" t="s">
        <v>290</v>
      </c>
      <c r="Z26" s="225" t="s">
        <v>290</v>
      </c>
      <c r="AA26" s="225" t="s">
        <v>290</v>
      </c>
      <c r="AB26" s="225" t="s">
        <v>290</v>
      </c>
      <c r="AC26" s="344">
        <v>-5</v>
      </c>
      <c r="AD26" s="365" t="s">
        <v>290</v>
      </c>
    </row>
    <row r="27" spans="1:30" s="150" customFormat="1">
      <c r="A27" s="172" t="s">
        <v>92</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230"/>
    </row>
    <row r="28" spans="1:30">
      <c r="A28" s="160" t="s">
        <v>93</v>
      </c>
      <c r="B28" s="139">
        <v>66</v>
      </c>
      <c r="C28" s="139">
        <v>13</v>
      </c>
      <c r="D28" s="139">
        <v>18</v>
      </c>
      <c r="E28" s="139">
        <v>-46</v>
      </c>
      <c r="F28" s="139">
        <v>-16</v>
      </c>
      <c r="G28" s="139">
        <v>-80</v>
      </c>
      <c r="H28" s="139">
        <v>2</v>
      </c>
      <c r="I28" s="139">
        <v>-66</v>
      </c>
      <c r="J28" s="139">
        <v>154</v>
      </c>
      <c r="K28" s="139">
        <v>-64</v>
      </c>
      <c r="L28" s="139">
        <v>20</v>
      </c>
      <c r="M28" s="139">
        <v>30</v>
      </c>
      <c r="N28" s="139">
        <v>96</v>
      </c>
      <c r="O28" s="139">
        <v>-38</v>
      </c>
      <c r="P28" s="139">
        <v>19</v>
      </c>
      <c r="Q28" s="139">
        <v>46</v>
      </c>
      <c r="R28" s="139">
        <v>-112</v>
      </c>
      <c r="S28" s="139">
        <v>91</v>
      </c>
      <c r="T28" s="139">
        <v>17</v>
      </c>
      <c r="U28" s="139">
        <v>-79</v>
      </c>
      <c r="V28" s="139">
        <v>15</v>
      </c>
      <c r="W28" s="139">
        <v>-29</v>
      </c>
      <c r="X28" s="139">
        <v>-66</v>
      </c>
      <c r="Y28" s="139">
        <v>30</v>
      </c>
      <c r="Z28" s="139">
        <v>-65</v>
      </c>
      <c r="AA28" s="139">
        <v>-10</v>
      </c>
      <c r="AB28" s="139">
        <v>-3</v>
      </c>
      <c r="AC28" s="139">
        <v>-42</v>
      </c>
      <c r="AD28" s="225">
        <v>68</v>
      </c>
    </row>
    <row r="29" spans="1:30">
      <c r="A29" s="160" t="s">
        <v>636</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v>-29</v>
      </c>
      <c r="AD29" s="225" t="s">
        <v>290</v>
      </c>
    </row>
    <row r="30" spans="1:30">
      <c r="A30" s="160" t="s">
        <v>94</v>
      </c>
      <c r="B30" s="139">
        <v>48</v>
      </c>
      <c r="C30" s="139">
        <v>-11</v>
      </c>
      <c r="D30" s="139">
        <v>62</v>
      </c>
      <c r="E30" s="139">
        <v>-85</v>
      </c>
      <c r="F30" s="139">
        <v>50</v>
      </c>
      <c r="G30" s="139">
        <v>-125</v>
      </c>
      <c r="H30" s="139">
        <v>-63</v>
      </c>
      <c r="I30" s="139">
        <v>-172</v>
      </c>
      <c r="J30" s="139">
        <v>210</v>
      </c>
      <c r="K30" s="139">
        <v>-31</v>
      </c>
      <c r="L30" s="139">
        <v>62</v>
      </c>
      <c r="M30" s="139">
        <v>49</v>
      </c>
      <c r="N30" s="139">
        <v>53</v>
      </c>
      <c r="O30" s="139">
        <v>134</v>
      </c>
      <c r="P30" s="139">
        <v>88</v>
      </c>
      <c r="Q30" s="139">
        <v>-166</v>
      </c>
      <c r="R30" s="139">
        <v>-33</v>
      </c>
      <c r="S30" s="139">
        <v>69</v>
      </c>
      <c r="T30" s="139">
        <v>-61</v>
      </c>
      <c r="U30" s="139">
        <v>-149</v>
      </c>
      <c r="V30" s="139">
        <v>51</v>
      </c>
      <c r="W30" s="139">
        <v>-14</v>
      </c>
      <c r="X30" s="139">
        <v>-16</v>
      </c>
      <c r="Y30" s="139">
        <v>12</v>
      </c>
      <c r="Z30" s="139">
        <v>-9</v>
      </c>
      <c r="AA30" s="139">
        <v>14</v>
      </c>
      <c r="AB30" s="139">
        <v>-9</v>
      </c>
      <c r="AC30" s="139">
        <v>-4</v>
      </c>
      <c r="AD30" s="225">
        <v>47</v>
      </c>
    </row>
    <row r="31" spans="1:30" s="150" customFormat="1">
      <c r="A31" s="172" t="s">
        <v>352</v>
      </c>
      <c r="B31" s="173">
        <v>114</v>
      </c>
      <c r="C31" s="173">
        <v>2</v>
      </c>
      <c r="D31" s="173">
        <v>81</v>
      </c>
      <c r="E31" s="173">
        <v>-131</v>
      </c>
      <c r="F31" s="173">
        <v>34</v>
      </c>
      <c r="G31" s="173">
        <v>-207</v>
      </c>
      <c r="H31" s="173">
        <v>-61</v>
      </c>
      <c r="I31" s="173">
        <v>-239</v>
      </c>
      <c r="J31" s="173">
        <v>364</v>
      </c>
      <c r="K31" s="173">
        <v>-95</v>
      </c>
      <c r="L31" s="173">
        <v>82</v>
      </c>
      <c r="M31" s="173">
        <v>79</v>
      </c>
      <c r="N31" s="173">
        <v>149</v>
      </c>
      <c r="O31" s="173">
        <v>96</v>
      </c>
      <c r="P31" s="173">
        <v>107</v>
      </c>
      <c r="Q31" s="173">
        <v>-120</v>
      </c>
      <c r="R31" s="173">
        <v>-145</v>
      </c>
      <c r="S31" s="173">
        <v>160</v>
      </c>
      <c r="T31" s="173">
        <v>-44</v>
      </c>
      <c r="U31" s="173">
        <v>-228</v>
      </c>
      <c r="V31" s="173">
        <v>66</v>
      </c>
      <c r="W31" s="173">
        <v>-43</v>
      </c>
      <c r="X31" s="173">
        <v>-82</v>
      </c>
      <c r="Y31" s="173">
        <v>42</v>
      </c>
      <c r="Z31" s="173">
        <v>-74</v>
      </c>
      <c r="AA31" s="173">
        <v>4</v>
      </c>
      <c r="AB31" s="173">
        <v>-12</v>
      </c>
      <c r="AC31" s="173">
        <v>-22</v>
      </c>
      <c r="AD31" s="230">
        <v>115</v>
      </c>
    </row>
    <row r="32" spans="1:30" s="150" customFormat="1">
      <c r="A32" s="172" t="s">
        <v>353</v>
      </c>
      <c r="B32" s="173">
        <v>280</v>
      </c>
      <c r="C32" s="173">
        <v>350</v>
      </c>
      <c r="D32" s="173">
        <v>314.20000000000027</v>
      </c>
      <c r="E32" s="173">
        <v>-289.79999999999939</v>
      </c>
      <c r="F32" s="173">
        <v>190.49999999999991</v>
      </c>
      <c r="G32" s="173">
        <v>2308</v>
      </c>
      <c r="H32" s="173">
        <v>127</v>
      </c>
      <c r="I32" s="173">
        <v>-871</v>
      </c>
      <c r="J32" s="173">
        <v>509</v>
      </c>
      <c r="K32" s="173">
        <v>-3</v>
      </c>
      <c r="L32" s="173">
        <v>137</v>
      </c>
      <c r="M32" s="173">
        <v>111</v>
      </c>
      <c r="N32" s="173">
        <v>632</v>
      </c>
      <c r="O32" s="173">
        <v>271</v>
      </c>
      <c r="P32" s="173">
        <v>21</v>
      </c>
      <c r="Q32" s="173">
        <v>-370</v>
      </c>
      <c r="R32" s="173">
        <v>-433</v>
      </c>
      <c r="S32" s="173">
        <v>-5726</v>
      </c>
      <c r="T32" s="173">
        <v>-737</v>
      </c>
      <c r="U32" s="173">
        <v>-3109</v>
      </c>
      <c r="V32" s="173">
        <v>671</v>
      </c>
      <c r="W32" s="173">
        <v>-163</v>
      </c>
      <c r="X32" s="173">
        <v>-230</v>
      </c>
      <c r="Y32" s="173">
        <v>-188</v>
      </c>
      <c r="Z32" s="173">
        <v>-199</v>
      </c>
      <c r="AA32" s="173">
        <v>-45</v>
      </c>
      <c r="AB32" s="173">
        <v>-154</v>
      </c>
      <c r="AC32" s="173">
        <v>-973</v>
      </c>
      <c r="AD32" s="230">
        <v>-305</v>
      </c>
    </row>
    <row r="33" spans="1:30">
      <c r="A33" s="165"/>
      <c r="B33" s="139"/>
      <c r="C33" s="139"/>
      <c r="D33" s="139"/>
      <c r="E33" s="139"/>
      <c r="F33" s="139"/>
      <c r="G33" s="139"/>
      <c r="H33" s="139"/>
      <c r="I33" s="139"/>
      <c r="J33" s="139"/>
      <c r="K33" s="139"/>
      <c r="L33" s="139"/>
      <c r="M33" s="139"/>
      <c r="N33" s="139"/>
      <c r="O33" s="139"/>
      <c r="P33" s="139"/>
      <c r="Q33" s="139"/>
      <c r="R33" s="139"/>
      <c r="S33" s="139"/>
      <c r="AD33" s="317"/>
    </row>
    <row r="34" spans="1:30" s="150" customFormat="1">
      <c r="A34" s="172" t="s">
        <v>297</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230"/>
    </row>
    <row r="35" spans="1:30">
      <c r="A35" s="160" t="s">
        <v>486</v>
      </c>
      <c r="B35" s="139">
        <v>167</v>
      </c>
      <c r="C35" s="139">
        <v>347</v>
      </c>
      <c r="D35" s="139">
        <v>234</v>
      </c>
      <c r="E35" s="139">
        <v>-159</v>
      </c>
      <c r="F35" s="139">
        <v>159</v>
      </c>
      <c r="G35" s="139">
        <v>2518</v>
      </c>
      <c r="H35" s="139">
        <v>190</v>
      </c>
      <c r="I35" s="139">
        <v>-632</v>
      </c>
      <c r="J35" s="139">
        <v>145</v>
      </c>
      <c r="K35" s="139">
        <v>92</v>
      </c>
      <c r="L35" s="139">
        <v>55</v>
      </c>
      <c r="M35" s="139">
        <v>32</v>
      </c>
      <c r="N35" s="139">
        <v>483</v>
      </c>
      <c r="O35" s="139">
        <v>175</v>
      </c>
      <c r="P35" s="139">
        <v>-86</v>
      </c>
      <c r="Q35" s="139">
        <v>-250</v>
      </c>
      <c r="R35" s="139">
        <v>-288</v>
      </c>
      <c r="S35" s="139">
        <v>-5886</v>
      </c>
      <c r="T35" s="139">
        <v>-693</v>
      </c>
      <c r="U35" s="139">
        <v>-2881</v>
      </c>
      <c r="V35" s="139">
        <v>605</v>
      </c>
      <c r="W35" s="139">
        <v>-120</v>
      </c>
      <c r="X35" s="139">
        <v>-148</v>
      </c>
      <c r="Y35" s="139">
        <v>-230</v>
      </c>
      <c r="Z35" s="139">
        <v>-125</v>
      </c>
      <c r="AA35" s="139">
        <v>-49</v>
      </c>
      <c r="AB35" s="139">
        <v>-142</v>
      </c>
      <c r="AC35" s="139">
        <v>-951</v>
      </c>
      <c r="AD35" s="225">
        <v>-420</v>
      </c>
    </row>
    <row r="36" spans="1:30">
      <c r="A36" s="160" t="s">
        <v>19</v>
      </c>
      <c r="B36" s="225" t="s">
        <v>290</v>
      </c>
      <c r="C36" s="139">
        <v>1</v>
      </c>
      <c r="D36" s="139">
        <v>-1</v>
      </c>
      <c r="E36" s="225" t="s">
        <v>290</v>
      </c>
      <c r="F36" s="139">
        <v>-2</v>
      </c>
      <c r="G36" s="139">
        <v>-4</v>
      </c>
      <c r="H36" s="139">
        <v>-3</v>
      </c>
      <c r="I36" s="139">
        <v>-1</v>
      </c>
      <c r="J36" s="225" t="s">
        <v>290</v>
      </c>
      <c r="K36" s="225" t="s">
        <v>290</v>
      </c>
      <c r="L36" s="225" t="s">
        <v>290</v>
      </c>
      <c r="M36" s="225" t="s">
        <v>290</v>
      </c>
      <c r="N36" s="225" t="s">
        <v>290</v>
      </c>
      <c r="O36" s="225" t="s">
        <v>290</v>
      </c>
      <c r="P36" s="225" t="s">
        <v>290</v>
      </c>
      <c r="Q36" s="225" t="s">
        <v>290</v>
      </c>
      <c r="R36" s="225" t="s">
        <v>290</v>
      </c>
      <c r="S36" s="225" t="s">
        <v>290</v>
      </c>
      <c r="T36" s="225" t="s">
        <v>290</v>
      </c>
      <c r="U36" s="225" t="s">
        <v>290</v>
      </c>
      <c r="V36" s="225" t="s">
        <v>290</v>
      </c>
      <c r="W36" s="225" t="s">
        <v>290</v>
      </c>
      <c r="X36" s="225" t="s">
        <v>290</v>
      </c>
      <c r="Y36" s="225" t="s">
        <v>290</v>
      </c>
      <c r="Z36" s="225" t="s">
        <v>290</v>
      </c>
      <c r="AA36" s="225" t="s">
        <v>290</v>
      </c>
      <c r="AB36" s="225" t="s">
        <v>290</v>
      </c>
      <c r="AC36" s="225" t="s">
        <v>290</v>
      </c>
      <c r="AD36" s="225" t="s">
        <v>290</v>
      </c>
    </row>
    <row r="37" spans="1:30">
      <c r="A37" s="165"/>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225"/>
    </row>
    <row r="38" spans="1:30" s="150" customFormat="1">
      <c r="A38" s="172" t="s">
        <v>188</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230"/>
    </row>
    <row r="39" spans="1:30">
      <c r="A39" s="160" t="s">
        <v>486</v>
      </c>
      <c r="B39" s="139">
        <v>280</v>
      </c>
      <c r="C39" s="139">
        <v>349</v>
      </c>
      <c r="D39" s="139">
        <v>315</v>
      </c>
      <c r="E39" s="139">
        <v>290</v>
      </c>
      <c r="F39" s="139">
        <v>193</v>
      </c>
      <c r="G39" s="139">
        <v>2312</v>
      </c>
      <c r="H39" s="139">
        <v>129</v>
      </c>
      <c r="I39" s="139">
        <v>-871</v>
      </c>
      <c r="J39" s="139">
        <v>509</v>
      </c>
      <c r="K39" s="139">
        <v>-3</v>
      </c>
      <c r="L39" s="139">
        <v>137</v>
      </c>
      <c r="M39" s="139">
        <v>111</v>
      </c>
      <c r="N39" s="139">
        <v>632</v>
      </c>
      <c r="O39" s="139">
        <v>271</v>
      </c>
      <c r="P39" s="139">
        <v>21</v>
      </c>
      <c r="Q39" s="139">
        <v>-370</v>
      </c>
      <c r="R39" s="139">
        <v>-433</v>
      </c>
      <c r="S39" s="139">
        <v>-5726</v>
      </c>
      <c r="T39" s="139">
        <v>-737</v>
      </c>
      <c r="U39" s="139">
        <v>-3109</v>
      </c>
      <c r="V39" s="139">
        <v>671</v>
      </c>
      <c r="W39" s="139">
        <v>-163</v>
      </c>
      <c r="X39" s="139">
        <v>-230</v>
      </c>
      <c r="Y39" s="139">
        <v>-188</v>
      </c>
      <c r="Z39" s="139">
        <v>-199</v>
      </c>
      <c r="AA39" s="139">
        <v>-45</v>
      </c>
      <c r="AB39" s="139">
        <v>-154</v>
      </c>
      <c r="AC39" s="139">
        <v>-973</v>
      </c>
      <c r="AD39" s="225">
        <v>-305</v>
      </c>
    </row>
    <row r="40" spans="1:30">
      <c r="A40" s="165" t="s">
        <v>19</v>
      </c>
      <c r="B40" s="225" t="s">
        <v>290</v>
      </c>
      <c r="C40" s="139">
        <v>1</v>
      </c>
      <c r="D40" s="139">
        <v>-1</v>
      </c>
      <c r="E40" s="225" t="s">
        <v>290</v>
      </c>
      <c r="F40" s="139">
        <v>-2</v>
      </c>
      <c r="G40" s="139">
        <v>-4</v>
      </c>
      <c r="H40" s="139">
        <v>-3</v>
      </c>
      <c r="I40" s="139">
        <v>-1</v>
      </c>
      <c r="J40" s="225" t="s">
        <v>290</v>
      </c>
      <c r="K40" s="225" t="s">
        <v>290</v>
      </c>
      <c r="L40" s="225" t="s">
        <v>290</v>
      </c>
      <c r="M40" s="225" t="s">
        <v>290</v>
      </c>
      <c r="N40" s="225" t="s">
        <v>290</v>
      </c>
      <c r="O40" s="225" t="s">
        <v>290</v>
      </c>
      <c r="P40" s="225" t="s">
        <v>290</v>
      </c>
      <c r="Q40" s="225" t="s">
        <v>290</v>
      </c>
      <c r="R40" s="225" t="s">
        <v>290</v>
      </c>
      <c r="S40" s="225" t="s">
        <v>290</v>
      </c>
      <c r="T40" s="225" t="s">
        <v>290</v>
      </c>
      <c r="U40" s="225" t="s">
        <v>290</v>
      </c>
      <c r="V40" s="225" t="s">
        <v>290</v>
      </c>
      <c r="W40" s="225" t="s">
        <v>290</v>
      </c>
      <c r="X40" s="225" t="s">
        <v>290</v>
      </c>
      <c r="Y40" s="225" t="s">
        <v>290</v>
      </c>
      <c r="Z40" s="225" t="s">
        <v>290</v>
      </c>
      <c r="AA40" s="225" t="s">
        <v>290</v>
      </c>
      <c r="AB40" s="225" t="s">
        <v>290</v>
      </c>
      <c r="AC40" s="225" t="s">
        <v>290</v>
      </c>
      <c r="AD40" s="225" t="s">
        <v>290</v>
      </c>
    </row>
    <row r="41" spans="1:30">
      <c r="A41" s="16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D41" s="317"/>
    </row>
    <row r="42" spans="1:30" s="150" customFormat="1">
      <c r="A42" s="172" t="s">
        <v>187</v>
      </c>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D42" s="366"/>
    </row>
    <row r="43" spans="1:30">
      <c r="A43" s="160" t="s">
        <v>346</v>
      </c>
      <c r="B43" s="143">
        <v>2.569709136202857</v>
      </c>
      <c r="C43" s="143">
        <v>4.9196459803151207</v>
      </c>
      <c r="D43" s="143">
        <v>3.023362274651856</v>
      </c>
      <c r="E43" s="143">
        <v>-2.5229334502129066</v>
      </c>
      <c r="F43" s="143">
        <v>2.3105853140266595</v>
      </c>
      <c r="G43" s="143">
        <v>37.380000000000003</v>
      </c>
      <c r="H43" s="143">
        <v>2.96</v>
      </c>
      <c r="I43" s="143">
        <v>-0.05</v>
      </c>
      <c r="J43" s="143">
        <v>2.13</v>
      </c>
      <c r="K43" s="143">
        <v>1.1200000000000001</v>
      </c>
      <c r="L43" s="143">
        <v>1.17</v>
      </c>
      <c r="M43" s="143">
        <v>0.41</v>
      </c>
      <c r="N43" s="143">
        <v>6.2</v>
      </c>
      <c r="O43" s="143">
        <v>2.25</v>
      </c>
      <c r="P43" s="143">
        <v>-1.1000000000000001</v>
      </c>
      <c r="Q43" s="143">
        <v>-3.19</v>
      </c>
      <c r="R43" s="143">
        <v>-3.68</v>
      </c>
      <c r="S43" s="143">
        <v>-75.239999999999995</v>
      </c>
      <c r="T43" s="143">
        <v>-8.8527898193185539</v>
      </c>
      <c r="U43" s="143">
        <v>-36.83</v>
      </c>
      <c r="V43" s="143">
        <v>0.23</v>
      </c>
      <c r="W43" s="143">
        <v>-0.03</v>
      </c>
      <c r="X43" s="143">
        <v>-0.03</v>
      </c>
      <c r="Y43" s="143">
        <v>-0.05</v>
      </c>
      <c r="Z43" s="143">
        <v>-0.03</v>
      </c>
      <c r="AA43" s="143">
        <v>-0.01</v>
      </c>
      <c r="AB43" s="143">
        <v>-0.03</v>
      </c>
      <c r="AC43" s="143">
        <v>-0.21</v>
      </c>
      <c r="AD43" s="264">
        <v>-0.09</v>
      </c>
    </row>
    <row r="44" spans="1:30">
      <c r="A44" s="160" t="s">
        <v>347</v>
      </c>
      <c r="B44" s="143">
        <v>2.5600572502454777</v>
      </c>
      <c r="C44" s="143">
        <v>4.9122247837032971</v>
      </c>
      <c r="D44" s="143">
        <v>3.0130066287033794</v>
      </c>
      <c r="E44" s="143">
        <v>-2.514250848703294</v>
      </c>
      <c r="F44" s="143">
        <v>2.2992192732026009</v>
      </c>
      <c r="G44" s="143">
        <v>37.200000000000003</v>
      </c>
      <c r="H44" s="143">
        <v>2.95</v>
      </c>
      <c r="I44" s="143">
        <v>-0.05</v>
      </c>
      <c r="J44" s="143">
        <v>2.12</v>
      </c>
      <c r="K44" s="143">
        <v>1.1100000000000001</v>
      </c>
      <c r="L44" s="143">
        <v>1.17</v>
      </c>
      <c r="M44" s="143">
        <v>0.41</v>
      </c>
      <c r="N44" s="143">
        <v>6.18</v>
      </c>
      <c r="O44" s="143">
        <v>2.2400000000000002</v>
      </c>
      <c r="P44" s="143">
        <v>-1.1000000000000001</v>
      </c>
      <c r="Q44" s="143">
        <v>-3.19</v>
      </c>
      <c r="R44" s="143">
        <v>-3.68</v>
      </c>
      <c r="S44" s="143">
        <v>-75.239999999999995</v>
      </c>
      <c r="T44" s="143">
        <v>-8.8527898193185539</v>
      </c>
      <c r="U44" s="143">
        <v>-36.83</v>
      </c>
      <c r="V44" s="143">
        <v>0.23</v>
      </c>
      <c r="W44" s="143">
        <v>-0.03</v>
      </c>
      <c r="X44" s="143">
        <v>-0.03</v>
      </c>
      <c r="Y44" s="143">
        <v>-0.05</v>
      </c>
      <c r="Z44" s="143">
        <v>-0.03</v>
      </c>
      <c r="AA44" s="143">
        <v>-0.01</v>
      </c>
      <c r="AB44" s="143">
        <v>-0.03</v>
      </c>
      <c r="AC44" s="143">
        <v>-0.21</v>
      </c>
      <c r="AD44" s="264">
        <v>-0.09</v>
      </c>
    </row>
    <row r="45" spans="1:30">
      <c r="A45" s="160" t="s">
        <v>9</v>
      </c>
      <c r="B45" s="143">
        <v>2.48</v>
      </c>
      <c r="C45" s="143">
        <v>5.17</v>
      </c>
      <c r="D45" s="143">
        <v>3.46</v>
      </c>
      <c r="E45" s="143">
        <v>-2.36</v>
      </c>
      <c r="F45" s="143">
        <v>2.33</v>
      </c>
      <c r="G45" s="143">
        <v>37.340000000000003</v>
      </c>
      <c r="H45" s="143">
        <v>2.79</v>
      </c>
      <c r="I45" s="143">
        <v>-9.4</v>
      </c>
      <c r="J45" s="143">
        <v>1.99</v>
      </c>
      <c r="K45" s="143">
        <v>1.18</v>
      </c>
      <c r="L45" s="143">
        <v>0.71</v>
      </c>
      <c r="M45" s="143">
        <v>0.41</v>
      </c>
      <c r="N45" s="143">
        <v>6.2</v>
      </c>
      <c r="O45" s="143">
        <v>2.25</v>
      </c>
      <c r="P45" s="143">
        <v>-1.1000000000000001</v>
      </c>
      <c r="Q45" s="143">
        <v>-3.19</v>
      </c>
      <c r="R45" s="143">
        <v>-3.68</v>
      </c>
      <c r="S45" s="143">
        <v>-75.239999999999995</v>
      </c>
      <c r="T45" s="143">
        <v>-8.8527898193185539</v>
      </c>
      <c r="U45" s="143">
        <v>-36.83</v>
      </c>
      <c r="V45" s="143">
        <v>0.23</v>
      </c>
      <c r="W45" s="143">
        <v>-0.03</v>
      </c>
      <c r="X45" s="143">
        <v>-0.03</v>
      </c>
      <c r="Y45" s="143">
        <v>-0.05</v>
      </c>
      <c r="Z45" s="143">
        <v>-0.03</v>
      </c>
      <c r="AA45" s="143">
        <v>-0.01</v>
      </c>
      <c r="AB45" s="143">
        <v>-0.03</v>
      </c>
      <c r="AC45" s="143">
        <v>-0.21</v>
      </c>
      <c r="AD45" s="264">
        <v>-0.09</v>
      </c>
    </row>
    <row r="46" spans="1:30">
      <c r="A46" s="160" t="s">
        <v>20</v>
      </c>
      <c r="B46" s="143">
        <v>2.4700000000000002</v>
      </c>
      <c r="C46" s="143">
        <v>5.17</v>
      </c>
      <c r="D46" s="143">
        <v>3.45</v>
      </c>
      <c r="E46" s="143">
        <v>-2.35</v>
      </c>
      <c r="F46" s="143">
        <v>2.31</v>
      </c>
      <c r="G46" s="143">
        <v>37.159999999999997</v>
      </c>
      <c r="H46" s="143">
        <v>2.77</v>
      </c>
      <c r="I46" s="143">
        <v>-9.35</v>
      </c>
      <c r="J46" s="143">
        <v>1.98</v>
      </c>
      <c r="K46" s="143">
        <v>1.18</v>
      </c>
      <c r="L46" s="143">
        <v>0.71</v>
      </c>
      <c r="M46" s="143">
        <v>0.41</v>
      </c>
      <c r="N46" s="143">
        <v>6.18</v>
      </c>
      <c r="O46" s="143">
        <v>2.2400000000000002</v>
      </c>
      <c r="P46" s="143">
        <v>-1.1000000000000001</v>
      </c>
      <c r="Q46" s="143">
        <v>-3.19</v>
      </c>
      <c r="R46" s="143">
        <v>-3.68</v>
      </c>
      <c r="S46" s="143">
        <v>-75.239999999999995</v>
      </c>
      <c r="T46" s="143">
        <v>-8.8527898193185539</v>
      </c>
      <c r="U46" s="143">
        <v>-36.83</v>
      </c>
      <c r="V46" s="143">
        <v>0.23</v>
      </c>
      <c r="W46" s="143">
        <v>-0.03</v>
      </c>
      <c r="X46" s="143">
        <v>-0.03</v>
      </c>
      <c r="Y46" s="143">
        <v>-0.05</v>
      </c>
      <c r="Z46" s="143">
        <v>-0.03</v>
      </c>
      <c r="AA46" s="143">
        <v>-0.01</v>
      </c>
      <c r="AB46" s="143">
        <v>-0.03</v>
      </c>
      <c r="AC46" s="143">
        <v>-0.21</v>
      </c>
      <c r="AD46" s="264">
        <v>-0.09</v>
      </c>
    </row>
    <row r="47" spans="1:30">
      <c r="A47" s="160"/>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225"/>
    </row>
    <row r="48" spans="1:30" s="150" customFormat="1">
      <c r="A48" s="172" t="s">
        <v>348</v>
      </c>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230"/>
    </row>
    <row r="49" spans="1:30">
      <c r="A49" s="160" t="s">
        <v>80</v>
      </c>
      <c r="B49" s="139">
        <v>67342244</v>
      </c>
      <c r="C49" s="139">
        <v>67342244</v>
      </c>
      <c r="D49" s="139">
        <v>67342244</v>
      </c>
      <c r="E49" s="139">
        <v>67342244</v>
      </c>
      <c r="F49" s="139">
        <v>67342244</v>
      </c>
      <c r="G49" s="139">
        <v>67347526</v>
      </c>
      <c r="H49" s="139">
        <v>67347526</v>
      </c>
      <c r="I49" s="139">
        <v>67347526</v>
      </c>
      <c r="J49" s="139">
        <v>77947526</v>
      </c>
      <c r="K49" s="139">
        <v>77947526</v>
      </c>
      <c r="L49" s="139">
        <v>77947526</v>
      </c>
      <c r="M49" s="139">
        <v>77970071</v>
      </c>
      <c r="N49" s="139">
        <v>77981090</v>
      </c>
      <c r="O49" s="139">
        <v>78225962</v>
      </c>
      <c r="P49" s="139">
        <v>78225962</v>
      </c>
      <c r="Q49" s="139">
        <v>78225962</v>
      </c>
      <c r="R49" s="139">
        <v>78225962</v>
      </c>
      <c r="S49" s="139">
        <v>78225962</v>
      </c>
      <c r="T49" s="139">
        <v>78225962</v>
      </c>
      <c r="U49" s="139">
        <v>78225962</v>
      </c>
      <c r="V49" s="139">
        <v>4578225962</v>
      </c>
      <c r="W49" s="139">
        <v>4578225962</v>
      </c>
      <c r="X49" s="139">
        <v>4578225962</v>
      </c>
      <c r="Y49" s="139">
        <v>4578225962</v>
      </c>
      <c r="Z49" s="139">
        <v>4578225962</v>
      </c>
      <c r="AA49" s="139">
        <v>4546891500</v>
      </c>
      <c r="AB49" s="225">
        <v>4546891500</v>
      </c>
      <c r="AC49" s="225">
        <v>4546891500</v>
      </c>
      <c r="AD49" s="225">
        <v>4546891500</v>
      </c>
    </row>
    <row r="50" spans="1:30">
      <c r="A50" s="160" t="s">
        <v>81</v>
      </c>
      <c r="B50" s="139">
        <v>67089305</v>
      </c>
      <c r="C50" s="139">
        <v>67342244</v>
      </c>
      <c r="D50" s="139">
        <v>67342244</v>
      </c>
      <c r="E50" s="139">
        <v>67342244</v>
      </c>
      <c r="F50" s="139">
        <v>67342244</v>
      </c>
      <c r="G50" s="139">
        <v>67343579</v>
      </c>
      <c r="H50" s="139">
        <v>67347526</v>
      </c>
      <c r="I50" s="139">
        <v>67347526</v>
      </c>
      <c r="J50" s="139">
        <v>73000859.333333328</v>
      </c>
      <c r="K50" s="139">
        <v>77947526</v>
      </c>
      <c r="L50" s="139">
        <v>77947526</v>
      </c>
      <c r="M50" s="139">
        <v>77963209</v>
      </c>
      <c r="N50" s="139">
        <v>77970193</v>
      </c>
      <c r="O50" s="139">
        <v>78123708</v>
      </c>
      <c r="P50" s="139">
        <v>78225962</v>
      </c>
      <c r="Q50" s="139">
        <v>78225962</v>
      </c>
      <c r="R50" s="139">
        <v>78225962</v>
      </c>
      <c r="S50" s="139">
        <v>78225962</v>
      </c>
      <c r="T50" s="139">
        <v>78225962</v>
      </c>
      <c r="U50" s="139">
        <v>78225962</v>
      </c>
      <c r="V50" s="139">
        <v>2650057661</v>
      </c>
      <c r="W50" s="139">
        <v>4578225962</v>
      </c>
      <c r="X50" s="139">
        <v>4578225962</v>
      </c>
      <c r="Y50" s="139">
        <v>4578225962</v>
      </c>
      <c r="Z50" s="139">
        <v>4578225962</v>
      </c>
      <c r="AA50" s="139">
        <v>4562930594.0879126</v>
      </c>
      <c r="AB50" s="139">
        <v>4546891500</v>
      </c>
      <c r="AC50" s="139">
        <v>4546891500</v>
      </c>
      <c r="AD50" s="225">
        <v>4546891500</v>
      </c>
    </row>
    <row r="51" spans="1:30">
      <c r="A51" s="160" t="s">
        <v>82</v>
      </c>
      <c r="B51" s="139">
        <v>67342244</v>
      </c>
      <c r="C51" s="139">
        <v>67443982.021978021</v>
      </c>
      <c r="D51" s="139">
        <v>67573698</v>
      </c>
      <c r="E51" s="139">
        <v>67574800.695652172</v>
      </c>
      <c r="F51" s="139">
        <v>67675146</v>
      </c>
      <c r="G51" s="139">
        <v>67675404</v>
      </c>
      <c r="H51" s="139">
        <v>67655970.260869563</v>
      </c>
      <c r="I51" s="139">
        <v>67655970.260869563</v>
      </c>
      <c r="J51" s="139">
        <v>73304595.333333328</v>
      </c>
      <c r="K51" s="139">
        <v>78251262</v>
      </c>
      <c r="L51" s="139">
        <v>78251262</v>
      </c>
      <c r="M51" s="139">
        <v>78251262</v>
      </c>
      <c r="N51" s="139">
        <v>78225862</v>
      </c>
      <c r="O51" s="139">
        <v>78222236</v>
      </c>
      <c r="P51" s="139">
        <v>78225962</v>
      </c>
      <c r="Q51" s="139">
        <v>78225962</v>
      </c>
      <c r="R51" s="139">
        <v>78225962</v>
      </c>
      <c r="S51" s="139">
        <v>78225962</v>
      </c>
      <c r="T51" s="139">
        <v>78225962</v>
      </c>
      <c r="U51" s="139">
        <v>78225962</v>
      </c>
      <c r="V51" s="139">
        <v>2650057661</v>
      </c>
      <c r="W51" s="139">
        <v>4578225962</v>
      </c>
      <c r="X51" s="139">
        <v>4578225962</v>
      </c>
      <c r="Y51" s="139">
        <v>4578225962</v>
      </c>
      <c r="Z51" s="139">
        <v>4578225962</v>
      </c>
      <c r="AA51" s="139">
        <v>4562930594.0879126</v>
      </c>
      <c r="AB51" s="139">
        <v>4561334268.956522</v>
      </c>
      <c r="AC51" s="139">
        <v>4546891500</v>
      </c>
      <c r="AD51" s="225">
        <v>4568983572</v>
      </c>
    </row>
    <row r="52" spans="1:30">
      <c r="A52" s="145"/>
      <c r="B52" s="139"/>
      <c r="C52" s="139"/>
      <c r="D52" s="139"/>
      <c r="E52" s="143"/>
      <c r="F52" s="139"/>
      <c r="G52" s="139"/>
      <c r="H52" s="139"/>
      <c r="I52" s="139"/>
      <c r="J52" s="139"/>
      <c r="K52" s="139"/>
      <c r="L52" s="139"/>
      <c r="M52" s="139"/>
      <c r="N52" s="139"/>
      <c r="O52" s="139"/>
      <c r="P52" s="139"/>
      <c r="Q52" s="139"/>
      <c r="R52" s="139"/>
    </row>
    <row r="53" spans="1:30">
      <c r="A53" s="290" t="s">
        <v>700</v>
      </c>
      <c r="B53" s="145"/>
      <c r="C53" s="145"/>
      <c r="D53" s="145"/>
      <c r="E53" s="145"/>
      <c r="F53" s="145"/>
      <c r="G53" s="145"/>
      <c r="H53" s="145"/>
      <c r="I53" s="145"/>
      <c r="J53" s="145"/>
      <c r="K53" s="145"/>
      <c r="L53" s="145"/>
      <c r="M53" s="145"/>
      <c r="N53" s="145"/>
      <c r="O53" s="145"/>
      <c r="P53" s="145"/>
      <c r="Q53" s="145"/>
      <c r="R53" s="145"/>
    </row>
    <row r="54" spans="1:30">
      <c r="A54" s="145"/>
      <c r="B54" s="145"/>
      <c r="C54" s="145"/>
      <c r="D54" s="145"/>
      <c r="E54" s="145"/>
      <c r="F54" s="145"/>
      <c r="G54" s="145"/>
      <c r="H54" s="145"/>
      <c r="I54" s="145"/>
      <c r="J54" s="145"/>
      <c r="K54" s="145"/>
      <c r="L54" s="145"/>
      <c r="M54" s="145"/>
      <c r="N54" s="145"/>
      <c r="O54" s="145"/>
      <c r="P54" s="145"/>
      <c r="Q54" s="145"/>
      <c r="R54" s="145"/>
    </row>
    <row r="55" spans="1:30" s="150" customFormat="1" ht="14.5">
      <c r="A55" s="149" t="s">
        <v>442</v>
      </c>
      <c r="B55" s="127"/>
      <c r="C55" s="127"/>
      <c r="D55" s="127"/>
      <c r="E55" s="127"/>
      <c r="F55" s="127"/>
      <c r="G55" s="127"/>
      <c r="H55" s="127"/>
      <c r="I55" s="127"/>
      <c r="J55" s="127"/>
      <c r="K55" s="127"/>
      <c r="L55" s="127"/>
      <c r="M55" s="127"/>
      <c r="N55" s="127"/>
      <c r="O55" s="127"/>
      <c r="P55" s="127"/>
      <c r="Q55" s="127"/>
      <c r="R55" s="127"/>
    </row>
    <row r="56" spans="1:30" s="150" customFormat="1" ht="13.5" thickBot="1">
      <c r="A56" s="151" t="s">
        <v>273</v>
      </c>
      <c r="B56" s="149"/>
      <c r="C56" s="151"/>
      <c r="D56" s="151"/>
      <c r="E56" s="151"/>
      <c r="F56" s="149"/>
      <c r="G56" s="151"/>
      <c r="H56" s="151"/>
      <c r="I56" s="149"/>
      <c r="J56" s="151"/>
      <c r="K56" s="149"/>
      <c r="L56" s="149"/>
      <c r="M56" s="151"/>
      <c r="N56" s="149"/>
      <c r="O56" s="149"/>
      <c r="P56" s="149"/>
      <c r="Q56" s="149"/>
      <c r="R56" s="149"/>
    </row>
    <row r="57" spans="1:30" s="150" customFormat="1" ht="14" thickTop="1" thickBot="1">
      <c r="A57" s="154" t="s">
        <v>229</v>
      </c>
      <c r="B57" s="274" t="s">
        <v>303</v>
      </c>
      <c r="C57" s="274" t="s">
        <v>320</v>
      </c>
      <c r="D57" s="274" t="s">
        <v>324</v>
      </c>
      <c r="E57" s="274" t="s">
        <v>340</v>
      </c>
      <c r="F57" s="274" t="s">
        <v>345</v>
      </c>
      <c r="G57" s="274" t="s">
        <v>369</v>
      </c>
      <c r="H57" s="274" t="s">
        <v>392</v>
      </c>
      <c r="I57" s="274" t="s">
        <v>394</v>
      </c>
      <c r="J57" s="274" t="s">
        <v>421</v>
      </c>
      <c r="K57" s="274" t="s">
        <v>423</v>
      </c>
      <c r="L57" s="274" t="s">
        <v>430</v>
      </c>
      <c r="M57" s="274" t="s">
        <v>432</v>
      </c>
      <c r="N57" s="274" t="s">
        <v>435</v>
      </c>
      <c r="O57" s="274" t="str">
        <f t="shared" ref="O57:U57" si="2">O3</f>
        <v>Q2 2022</v>
      </c>
      <c r="P57" s="274" t="str">
        <f t="shared" si="2"/>
        <v>Q3 2022</v>
      </c>
      <c r="Q57" s="274" t="str">
        <f t="shared" si="2"/>
        <v>Q4 2022</v>
      </c>
      <c r="R57" s="274" t="str">
        <f t="shared" si="2"/>
        <v>Q1 2023</v>
      </c>
      <c r="S57" s="274" t="str">
        <f t="shared" si="2"/>
        <v>Q2 2023</v>
      </c>
      <c r="T57" s="274" t="str">
        <f t="shared" si="2"/>
        <v>Q3 2023</v>
      </c>
      <c r="U57" s="274" t="str">
        <f t="shared" si="2"/>
        <v>Q4 2023</v>
      </c>
      <c r="V57" s="274" t="str">
        <f t="shared" ref="V57:W57" si="3">V3</f>
        <v>Q1 2024</v>
      </c>
      <c r="W57" s="274" t="str">
        <f t="shared" si="3"/>
        <v>Q2 2024</v>
      </c>
      <c r="X57" s="274" t="str">
        <f t="shared" ref="X57:AD57" si="4">X3</f>
        <v>Q3 2024</v>
      </c>
      <c r="Y57" s="274" t="str">
        <f t="shared" si="4"/>
        <v>Q4 2024</v>
      </c>
      <c r="Z57" s="274" t="str">
        <f t="shared" si="4"/>
        <v>Q1 2025</v>
      </c>
      <c r="AA57" s="274" t="str">
        <f t="shared" si="4"/>
        <v>Q2 2025</v>
      </c>
      <c r="AB57" s="274" t="str">
        <f t="shared" si="4"/>
        <v>Q3 2025</v>
      </c>
      <c r="AC57" s="274" t="str">
        <f t="shared" si="4"/>
        <v>Q4 2025</v>
      </c>
      <c r="AD57" s="274" t="str">
        <f t="shared" si="4"/>
        <v>Q1 2026</v>
      </c>
    </row>
    <row r="58" spans="1:30" s="150" customFormat="1" ht="13.5" thickTop="1">
      <c r="A58" s="172" t="s">
        <v>3</v>
      </c>
      <c r="B58" s="156"/>
      <c r="C58" s="156"/>
      <c r="D58" s="156"/>
      <c r="E58" s="156"/>
      <c r="F58" s="156"/>
      <c r="G58" s="156"/>
      <c r="H58" s="156"/>
      <c r="I58" s="156"/>
      <c r="J58" s="156"/>
      <c r="K58" s="156"/>
      <c r="L58" s="156"/>
      <c r="M58" s="156"/>
      <c r="N58" s="156"/>
      <c r="O58" s="156"/>
      <c r="P58" s="156"/>
      <c r="Q58" s="156"/>
      <c r="R58" s="156"/>
    </row>
    <row r="59" spans="1:30">
      <c r="A59" s="160" t="s">
        <v>4</v>
      </c>
      <c r="B59" s="139">
        <f>+B5</f>
        <v>3430</v>
      </c>
      <c r="C59" s="139">
        <f t="shared" ref="C59:E60" si="5">+B59+C5</f>
        <v>6995.6</v>
      </c>
      <c r="D59" s="139">
        <f t="shared" si="5"/>
        <v>10378.200000000001</v>
      </c>
      <c r="E59" s="139">
        <f t="shared" si="5"/>
        <v>14203.6</v>
      </c>
      <c r="F59" s="139">
        <f>+F5</f>
        <v>3370.2</v>
      </c>
      <c r="G59" s="139">
        <f>+F59+G5</f>
        <v>5994.2</v>
      </c>
      <c r="H59" s="139">
        <f>+G59+H5</f>
        <v>8822.2000000000007</v>
      </c>
      <c r="I59" s="139">
        <v>12003</v>
      </c>
      <c r="J59" s="139">
        <v>2982</v>
      </c>
      <c r="K59" s="139">
        <v>6054</v>
      </c>
      <c r="L59" s="139">
        <v>9108</v>
      </c>
      <c r="M59" s="139">
        <v>12661</v>
      </c>
      <c r="N59" s="139">
        <v>3324</v>
      </c>
      <c r="O59" s="139">
        <v>7049</v>
      </c>
      <c r="P59" s="139">
        <v>11021</v>
      </c>
      <c r="Q59" s="139">
        <v>15691</v>
      </c>
      <c r="R59" s="139">
        <v>4537</v>
      </c>
      <c r="S59" s="139">
        <v>9128</v>
      </c>
      <c r="T59" s="139">
        <v>13664</v>
      </c>
      <c r="U59" s="139">
        <v>18567</v>
      </c>
      <c r="V59" s="139">
        <v>4757</v>
      </c>
      <c r="W59" s="139">
        <v>9241</v>
      </c>
      <c r="X59" s="139">
        <v>13653</v>
      </c>
      <c r="Y59" s="139">
        <v>18490</v>
      </c>
      <c r="Z59" s="139">
        <v>4374</v>
      </c>
      <c r="AA59" s="139">
        <v>8687</v>
      </c>
      <c r="AB59" s="139">
        <v>12705</v>
      </c>
      <c r="AC59" s="139">
        <v>17682</v>
      </c>
      <c r="AD59" s="139">
        <v>5279</v>
      </c>
    </row>
    <row r="60" spans="1:30">
      <c r="A60" s="160" t="s">
        <v>11</v>
      </c>
      <c r="B60" s="139">
        <f>+B6</f>
        <v>-2443.1999999999998</v>
      </c>
      <c r="C60" s="139">
        <f t="shared" si="5"/>
        <v>-4786.2999999999993</v>
      </c>
      <c r="D60" s="139">
        <f t="shared" si="5"/>
        <v>-7179.7999999999993</v>
      </c>
      <c r="E60" s="139">
        <f t="shared" si="5"/>
        <v>-9891.4</v>
      </c>
      <c r="F60" s="139">
        <f>+F6</f>
        <v>-2495.6</v>
      </c>
      <c r="G60" s="139">
        <f>+F60+G6</f>
        <v>-4398.6000000000004</v>
      </c>
      <c r="H60" s="139">
        <f>+G60+H6</f>
        <v>-6585.6</v>
      </c>
      <c r="I60" s="139">
        <f>+H60+I6</f>
        <v>-8814.6</v>
      </c>
      <c r="J60" s="139">
        <v>-2198</v>
      </c>
      <c r="K60" s="139">
        <v>-4418</v>
      </c>
      <c r="L60" s="139">
        <v>-6744</v>
      </c>
      <c r="M60" s="139">
        <v>-9462</v>
      </c>
      <c r="N60" s="139">
        <v>-2622</v>
      </c>
      <c r="O60" s="139">
        <v>-5403</v>
      </c>
      <c r="P60" s="139">
        <v>-8846</v>
      </c>
      <c r="Q60" s="139">
        <v>-13048</v>
      </c>
      <c r="R60" s="139">
        <v>-4129</v>
      </c>
      <c r="S60" s="139">
        <v>-8325</v>
      </c>
      <c r="T60" s="139">
        <v>-12664</v>
      </c>
      <c r="U60" s="139">
        <v>-17265</v>
      </c>
      <c r="V60" s="139">
        <v>-4460</v>
      </c>
      <c r="W60" s="139">
        <v>-8445</v>
      </c>
      <c r="X60" s="139">
        <v>-12403</v>
      </c>
      <c r="Y60" s="139">
        <v>-16459</v>
      </c>
      <c r="Z60" s="139">
        <v>-3993</v>
      </c>
      <c r="AA60" s="139">
        <v>-7689</v>
      </c>
      <c r="AB60" s="139">
        <v>-11265</v>
      </c>
      <c r="AC60" s="139">
        <v>-15262</v>
      </c>
      <c r="AD60" s="139">
        <v>-4672</v>
      </c>
    </row>
    <row r="61" spans="1:30" s="150" customFormat="1">
      <c r="A61" s="172" t="s">
        <v>12</v>
      </c>
      <c r="B61" s="173">
        <f>SUM(B59:B60)</f>
        <v>986.80000000000018</v>
      </c>
      <c r="C61" s="173">
        <f t="shared" ref="C61:H61" si="6">SUM(C59:C60)</f>
        <v>2209.3000000000011</v>
      </c>
      <c r="D61" s="173">
        <f t="shared" si="6"/>
        <v>3198.4000000000015</v>
      </c>
      <c r="E61" s="173">
        <f t="shared" si="6"/>
        <v>4312.2000000000007</v>
      </c>
      <c r="F61" s="173">
        <f t="shared" si="6"/>
        <v>874.59999999999991</v>
      </c>
      <c r="G61" s="173">
        <f t="shared" si="6"/>
        <v>1595.5999999999995</v>
      </c>
      <c r="H61" s="173">
        <f t="shared" si="6"/>
        <v>2236.6000000000004</v>
      </c>
      <c r="I61" s="173">
        <v>3188</v>
      </c>
      <c r="J61" s="173">
        <v>784</v>
      </c>
      <c r="K61" s="173">
        <v>1635</v>
      </c>
      <c r="L61" s="173">
        <v>2364</v>
      </c>
      <c r="M61" s="173">
        <v>3199</v>
      </c>
      <c r="N61" s="173">
        <v>702</v>
      </c>
      <c r="O61" s="173">
        <v>1646</v>
      </c>
      <c r="P61" s="173">
        <v>2175</v>
      </c>
      <c r="Q61" s="173">
        <v>2643</v>
      </c>
      <c r="R61" s="173">
        <v>408</v>
      </c>
      <c r="S61" s="173">
        <v>803</v>
      </c>
      <c r="T61" s="173">
        <v>1000</v>
      </c>
      <c r="U61" s="173">
        <v>1302</v>
      </c>
      <c r="V61" s="173">
        <v>297</v>
      </c>
      <c r="W61" s="173">
        <v>796</v>
      </c>
      <c r="X61" s="173">
        <v>1250</v>
      </c>
      <c r="Y61" s="173">
        <v>2031</v>
      </c>
      <c r="Z61" s="173">
        <v>381</v>
      </c>
      <c r="AA61" s="173">
        <v>998</v>
      </c>
      <c r="AB61" s="173">
        <v>1440</v>
      </c>
      <c r="AC61" s="173">
        <v>2420</v>
      </c>
      <c r="AD61" s="173">
        <v>607</v>
      </c>
    </row>
    <row r="62" spans="1:30">
      <c r="A62" s="160" t="s">
        <v>398</v>
      </c>
      <c r="B62" s="139">
        <f>+B8</f>
        <v>-248.7</v>
      </c>
      <c r="C62" s="139">
        <f t="shared" ref="C62:E64" si="7">+B62+C8</f>
        <v>-481.79999999999995</v>
      </c>
      <c r="D62" s="139">
        <f t="shared" si="7"/>
        <v>-733.5</v>
      </c>
      <c r="E62" s="139">
        <f t="shared" si="7"/>
        <v>-984.8</v>
      </c>
      <c r="F62" s="139">
        <f>+F8</f>
        <v>-235.1</v>
      </c>
      <c r="G62" s="139">
        <f t="shared" ref="G62:H65" si="8">+F62+G8</f>
        <v>-436.1</v>
      </c>
      <c r="H62" s="139">
        <f t="shared" si="8"/>
        <v>-608.1</v>
      </c>
      <c r="I62" s="139">
        <v>-821</v>
      </c>
      <c r="J62" s="139">
        <v>-228</v>
      </c>
      <c r="K62" s="139">
        <v>-463</v>
      </c>
      <c r="L62" s="139">
        <v>-723</v>
      </c>
      <c r="M62" s="139">
        <v>-1030</v>
      </c>
      <c r="N62" s="139">
        <v>-290</v>
      </c>
      <c r="O62" s="139">
        <v>-598</v>
      </c>
      <c r="P62" s="139">
        <v>-933</v>
      </c>
      <c r="Q62" s="139">
        <v>-1264</v>
      </c>
      <c r="R62" s="139">
        <v>-329</v>
      </c>
      <c r="S62" s="139">
        <v>-613</v>
      </c>
      <c r="T62" s="139">
        <v>-845</v>
      </c>
      <c r="U62" s="139">
        <v>-1094</v>
      </c>
      <c r="V62" s="139">
        <v>-232</v>
      </c>
      <c r="W62" s="139">
        <v>-461</v>
      </c>
      <c r="X62" s="139">
        <v>-699</v>
      </c>
      <c r="Y62" s="139">
        <v>-969</v>
      </c>
      <c r="Z62" s="139">
        <v>-266</v>
      </c>
      <c r="AA62" s="139">
        <v>-494</v>
      </c>
      <c r="AB62" s="139">
        <v>-715</v>
      </c>
      <c r="AC62" s="139">
        <v>-947</v>
      </c>
      <c r="AD62" s="139">
        <v>-270</v>
      </c>
    </row>
    <row r="63" spans="1:30">
      <c r="A63" s="160" t="s">
        <v>406</v>
      </c>
      <c r="B63" s="139">
        <f>+B9</f>
        <v>-479</v>
      </c>
      <c r="C63" s="139">
        <f t="shared" si="7"/>
        <v>-1056.4000000000001</v>
      </c>
      <c r="D63" s="139">
        <f t="shared" si="7"/>
        <v>-1533.4</v>
      </c>
      <c r="E63" s="139">
        <f t="shared" si="7"/>
        <v>-2008.5</v>
      </c>
      <c r="F63" s="139">
        <f>+F9</f>
        <v>-415.9</v>
      </c>
      <c r="G63" s="139">
        <f t="shared" si="8"/>
        <v>-822.9</v>
      </c>
      <c r="H63" s="139">
        <f t="shared" si="8"/>
        <v>-1150.9000000000001</v>
      </c>
      <c r="I63" s="139">
        <v>-1541</v>
      </c>
      <c r="J63" s="139">
        <v>-388</v>
      </c>
      <c r="K63" s="139">
        <v>-804</v>
      </c>
      <c r="L63" s="139">
        <v>-1206</v>
      </c>
      <c r="M63" s="139">
        <v>-1632</v>
      </c>
      <c r="N63" s="139">
        <v>-470</v>
      </c>
      <c r="O63" s="139">
        <v>-962</v>
      </c>
      <c r="P63" s="139">
        <v>-1390</v>
      </c>
      <c r="Q63" s="139">
        <v>-1899</v>
      </c>
      <c r="R63" s="139">
        <v>-418</v>
      </c>
      <c r="S63" s="139">
        <v>-820</v>
      </c>
      <c r="T63" s="139">
        <v>-1154</v>
      </c>
      <c r="U63" s="139">
        <v>-1545</v>
      </c>
      <c r="V63" s="139">
        <v>-373</v>
      </c>
      <c r="W63" s="139">
        <v>-716</v>
      </c>
      <c r="X63" s="139">
        <v>-1029</v>
      </c>
      <c r="Y63" s="139">
        <v>-1376</v>
      </c>
      <c r="Z63" s="139">
        <v>-325</v>
      </c>
      <c r="AA63" s="139">
        <v>-640</v>
      </c>
      <c r="AB63" s="139">
        <v>-928</v>
      </c>
      <c r="AC63" s="139">
        <v>-1506</v>
      </c>
      <c r="AD63" s="139">
        <v>-410</v>
      </c>
    </row>
    <row r="64" spans="1:30">
      <c r="A64" s="160" t="s">
        <v>405</v>
      </c>
      <c r="B64" s="139">
        <f>+B10</f>
        <v>25</v>
      </c>
      <c r="C64" s="139">
        <f t="shared" si="7"/>
        <v>45.3</v>
      </c>
      <c r="D64" s="139">
        <f t="shared" si="7"/>
        <v>49.3</v>
      </c>
      <c r="E64" s="139">
        <f t="shared" si="7"/>
        <v>120.3</v>
      </c>
      <c r="F64" s="139">
        <f>+F10</f>
        <v>-4</v>
      </c>
      <c r="G64" s="139">
        <f t="shared" si="8"/>
        <v>40</v>
      </c>
      <c r="H64" s="139">
        <f t="shared" si="8"/>
        <v>75</v>
      </c>
      <c r="I64" s="139">
        <f>+H64+I10</f>
        <v>151</v>
      </c>
      <c r="J64" s="139">
        <v>-5</v>
      </c>
      <c r="K64" s="139">
        <v>38</v>
      </c>
      <c r="L64" s="139">
        <v>51</v>
      </c>
      <c r="M64" s="139">
        <v>70</v>
      </c>
      <c r="N64" s="139">
        <v>10</v>
      </c>
      <c r="O64" s="139">
        <v>-2</v>
      </c>
      <c r="P64" s="139">
        <v>60</v>
      </c>
      <c r="Q64" s="139">
        <v>148</v>
      </c>
      <c r="R64" s="139">
        <v>48</v>
      </c>
      <c r="S64" s="139">
        <v>65</v>
      </c>
      <c r="T64" s="139">
        <v>115</v>
      </c>
      <c r="U64" s="139">
        <v>222</v>
      </c>
      <c r="V64" s="139">
        <v>-9</v>
      </c>
      <c r="W64" s="139">
        <v>-6</v>
      </c>
      <c r="X64" s="139">
        <v>35</v>
      </c>
      <c r="Y64" s="139">
        <v>44</v>
      </c>
      <c r="Z64" s="139">
        <v>-17</v>
      </c>
      <c r="AA64" s="139">
        <v>-7</v>
      </c>
      <c r="AB64" s="139">
        <v>4</v>
      </c>
      <c r="AC64" s="139">
        <v>-7</v>
      </c>
      <c r="AD64" s="139">
        <v>23</v>
      </c>
    </row>
    <row r="65" spans="1:30">
      <c r="A65" s="160" t="s">
        <v>13</v>
      </c>
      <c r="B65" s="139">
        <f>+B11</f>
        <v>0.3</v>
      </c>
      <c r="C65" s="139">
        <f>C11</f>
        <v>1.7</v>
      </c>
      <c r="D65" s="139">
        <f>+C65+D11</f>
        <v>2.0999999999999996</v>
      </c>
      <c r="E65" s="139">
        <f>+D65+E11</f>
        <v>4.4000000000000004</v>
      </c>
      <c r="F65" s="139">
        <f>+F11</f>
        <v>0.2</v>
      </c>
      <c r="G65" s="139">
        <f t="shared" si="8"/>
        <v>54.2</v>
      </c>
      <c r="H65" s="139">
        <f t="shared" si="8"/>
        <v>134.19999999999999</v>
      </c>
      <c r="I65" s="139">
        <v>100</v>
      </c>
      <c r="J65" s="139">
        <v>47</v>
      </c>
      <c r="K65" s="139">
        <v>57</v>
      </c>
      <c r="L65" s="139">
        <v>91</v>
      </c>
      <c r="M65" s="139">
        <v>40</v>
      </c>
      <c r="N65" s="139">
        <v>55</v>
      </c>
      <c r="O65" s="139">
        <v>128</v>
      </c>
      <c r="P65" s="139">
        <v>200</v>
      </c>
      <c r="Q65" s="139">
        <v>275</v>
      </c>
      <c r="R65" s="139">
        <v>10</v>
      </c>
      <c r="S65" s="139">
        <v>12</v>
      </c>
      <c r="T65" s="139">
        <v>48</v>
      </c>
      <c r="U65" s="139">
        <v>63</v>
      </c>
      <c r="V65" s="139">
        <v>32</v>
      </c>
      <c r="W65" s="139">
        <v>60</v>
      </c>
      <c r="X65" s="139">
        <v>113</v>
      </c>
      <c r="Y65" s="139">
        <v>151</v>
      </c>
      <c r="Z65" s="139">
        <v>34</v>
      </c>
      <c r="AA65" s="139">
        <v>80</v>
      </c>
      <c r="AB65" s="139">
        <v>128</v>
      </c>
      <c r="AC65" s="139">
        <v>-26</v>
      </c>
      <c r="AD65" s="139">
        <v>0</v>
      </c>
    </row>
    <row r="66" spans="1:30">
      <c r="A66" s="160" t="s">
        <v>14</v>
      </c>
      <c r="B66" s="139">
        <f>+B12</f>
        <v>-56.2</v>
      </c>
      <c r="C66" s="139">
        <f>+B66+C12</f>
        <v>-56.2</v>
      </c>
      <c r="D66" s="139">
        <f>+C66+D12</f>
        <v>-56.2</v>
      </c>
      <c r="E66" s="139">
        <f>+D66+E12</f>
        <v>-755.30000000000007</v>
      </c>
      <c r="F66" s="139">
        <f>+F12</f>
        <v>0</v>
      </c>
      <c r="G66" s="139">
        <f>+F66+G12</f>
        <v>2383</v>
      </c>
      <c r="H66" s="139">
        <f>+G66</f>
        <v>2383</v>
      </c>
      <c r="I66" s="139">
        <v>2109</v>
      </c>
      <c r="J66" s="225" t="s">
        <v>290</v>
      </c>
      <c r="K66" s="139">
        <v>-74</v>
      </c>
      <c r="L66" s="139">
        <v>-74</v>
      </c>
      <c r="M66" s="139">
        <v>-74</v>
      </c>
      <c r="N66" s="139">
        <v>595</v>
      </c>
      <c r="O66" s="139">
        <v>595</v>
      </c>
      <c r="P66" s="139">
        <v>595</v>
      </c>
      <c r="Q66" s="139">
        <v>510</v>
      </c>
      <c r="R66" s="139">
        <v>-44</v>
      </c>
      <c r="S66" s="139">
        <v>-6323</v>
      </c>
      <c r="T66" s="139">
        <v>-6577</v>
      </c>
      <c r="U66" s="139">
        <v>-9224</v>
      </c>
      <c r="V66" s="139">
        <v>-188</v>
      </c>
      <c r="W66" s="139">
        <v>-140</v>
      </c>
      <c r="X66" s="139">
        <v>-135</v>
      </c>
      <c r="Y66" s="139">
        <v>-439</v>
      </c>
      <c r="Z66" s="139">
        <v>231</v>
      </c>
      <c r="AA66" s="139">
        <v>189</v>
      </c>
      <c r="AB66" s="139">
        <v>222</v>
      </c>
      <c r="AC66" s="139">
        <v>-420</v>
      </c>
      <c r="AD66" s="139">
        <v>-184</v>
      </c>
    </row>
    <row r="67" spans="1:30" s="150" customFormat="1">
      <c r="A67" s="172" t="s">
        <v>6</v>
      </c>
      <c r="B67" s="173">
        <v>228.1</v>
      </c>
      <c r="C67" s="173">
        <v>662.00000000000011</v>
      </c>
      <c r="D67" s="173">
        <v>927.00000000000045</v>
      </c>
      <c r="E67" s="173">
        <v>689.80000000000052</v>
      </c>
      <c r="F67" s="173">
        <v>219.09999999999988</v>
      </c>
      <c r="G67" s="173">
        <v>2813</v>
      </c>
      <c r="H67" s="173">
        <v>3069</v>
      </c>
      <c r="I67" s="173">
        <f>+H67+I13</f>
        <v>3186</v>
      </c>
      <c r="J67" s="173">
        <v>210</v>
      </c>
      <c r="K67" s="173">
        <v>390</v>
      </c>
      <c r="L67" s="173">
        <v>503</v>
      </c>
      <c r="M67" s="173">
        <v>573</v>
      </c>
      <c r="N67" s="173">
        <v>602</v>
      </c>
      <c r="O67" s="173">
        <v>807</v>
      </c>
      <c r="P67" s="173">
        <v>707</v>
      </c>
      <c r="Q67" s="173">
        <v>413</v>
      </c>
      <c r="R67" s="173">
        <v>-325</v>
      </c>
      <c r="S67" s="173">
        <v>-6875</v>
      </c>
      <c r="T67" s="173">
        <v>-7413</v>
      </c>
      <c r="U67" s="173">
        <v>-10276</v>
      </c>
      <c r="V67" s="173">
        <v>-473</v>
      </c>
      <c r="W67" s="173">
        <v>-467</v>
      </c>
      <c r="X67" s="173">
        <v>-465</v>
      </c>
      <c r="Y67" s="173">
        <v>-558</v>
      </c>
      <c r="Z67" s="173">
        <v>38</v>
      </c>
      <c r="AA67" s="173">
        <v>126</v>
      </c>
      <c r="AB67" s="173">
        <v>151</v>
      </c>
      <c r="AC67" s="173">
        <v>-486</v>
      </c>
      <c r="AD67" s="323">
        <v>-234</v>
      </c>
    </row>
    <row r="68" spans="1:30" s="253" customFormat="1" hidden="1">
      <c r="A68" s="251" t="s">
        <v>182</v>
      </c>
      <c r="B68" s="252">
        <v>3.3</v>
      </c>
      <c r="C68" s="252">
        <v>6</v>
      </c>
      <c r="D68" s="252">
        <v>8.1999999999999993</v>
      </c>
      <c r="E68" s="252">
        <v>10.5</v>
      </c>
      <c r="F68" s="252">
        <v>1.4</v>
      </c>
      <c r="G68" s="252">
        <v>2.4</v>
      </c>
      <c r="H68" s="252">
        <v>3</v>
      </c>
      <c r="I68" s="252">
        <f>+H68+I14</f>
        <v>3</v>
      </c>
      <c r="J68" s="252">
        <v>0</v>
      </c>
      <c r="K68" s="252">
        <v>2</v>
      </c>
      <c r="L68" s="252">
        <v>4</v>
      </c>
      <c r="M68" s="252">
        <v>5</v>
      </c>
      <c r="N68" s="252"/>
      <c r="O68" s="252"/>
      <c r="P68" s="252"/>
      <c r="Q68" s="252"/>
      <c r="R68" s="252"/>
      <c r="S68" s="252">
        <v>25</v>
      </c>
      <c r="T68" s="252">
        <v>39</v>
      </c>
      <c r="U68" s="252"/>
      <c r="V68" s="252"/>
      <c r="W68" s="252"/>
      <c r="X68" s="252"/>
      <c r="Y68" s="252"/>
      <c r="Z68" s="252"/>
      <c r="AA68" s="252"/>
      <c r="AB68" s="252">
        <v>-393</v>
      </c>
      <c r="AC68" s="252"/>
      <c r="AD68" s="324">
        <v>-153</v>
      </c>
    </row>
    <row r="69" spans="1:30" s="253" customFormat="1" hidden="1">
      <c r="A69" s="251" t="s">
        <v>318</v>
      </c>
      <c r="B69" s="252">
        <v>-1.7</v>
      </c>
      <c r="C69" s="252">
        <v>-9.4</v>
      </c>
      <c r="D69" s="252">
        <v>-19.5</v>
      </c>
      <c r="E69" s="252">
        <v>-29.6</v>
      </c>
      <c r="F69" s="252">
        <v>-10.7</v>
      </c>
      <c r="G69" s="252">
        <v>-25</v>
      </c>
      <c r="H69" s="252">
        <v>-46</v>
      </c>
      <c r="I69" s="252">
        <f>+H69+I15</f>
        <v>-60</v>
      </c>
      <c r="J69" s="252">
        <v>-14</v>
      </c>
      <c r="K69" s="252">
        <v>-27</v>
      </c>
      <c r="L69" s="252">
        <v>-41</v>
      </c>
      <c r="M69" s="252">
        <v>-55</v>
      </c>
      <c r="N69" s="252"/>
      <c r="O69" s="252"/>
      <c r="P69" s="252"/>
      <c r="Q69" s="252"/>
      <c r="R69" s="252"/>
      <c r="S69" s="252">
        <v>-97</v>
      </c>
      <c r="T69" s="252">
        <v>-184</v>
      </c>
      <c r="U69" s="252"/>
      <c r="V69" s="252"/>
      <c r="W69" s="252"/>
      <c r="X69" s="252"/>
      <c r="Y69" s="252"/>
      <c r="Z69" s="252"/>
      <c r="AA69" s="252"/>
      <c r="AB69" s="252">
        <v>-242</v>
      </c>
      <c r="AC69" s="252"/>
      <c r="AD69" s="324">
        <v>-387</v>
      </c>
    </row>
    <row r="70" spans="1:30">
      <c r="A70" s="160" t="s">
        <v>457</v>
      </c>
      <c r="B70" s="139">
        <f>+B69+B68</f>
        <v>1.5999999999999999</v>
      </c>
      <c r="C70" s="139">
        <f t="shared" ref="C70:H70" si="9">+C69+C68</f>
        <v>-3.4000000000000004</v>
      </c>
      <c r="D70" s="139">
        <f t="shared" si="9"/>
        <v>-11.3</v>
      </c>
      <c r="E70" s="139">
        <f t="shared" si="9"/>
        <v>-19.100000000000001</v>
      </c>
      <c r="F70" s="139">
        <f t="shared" si="9"/>
        <v>-9.2999999999999989</v>
      </c>
      <c r="G70" s="139">
        <f t="shared" si="9"/>
        <v>-22.6</v>
      </c>
      <c r="H70" s="139">
        <f t="shared" si="9"/>
        <v>-43</v>
      </c>
      <c r="I70" s="139">
        <f>+I69+I68</f>
        <v>-57</v>
      </c>
      <c r="J70" s="139">
        <f>+J69+J68-15</f>
        <v>-29</v>
      </c>
      <c r="K70" s="139">
        <f>+K69+K68-27</f>
        <v>-52</v>
      </c>
      <c r="L70" s="139">
        <f>+L69+L68-35</f>
        <v>-72</v>
      </c>
      <c r="M70" s="139">
        <f>+M69+M68-43+1</f>
        <v>-92</v>
      </c>
      <c r="N70" s="139">
        <f>-13-8</f>
        <v>-21</v>
      </c>
      <c r="O70" s="139">
        <f>-27-16</f>
        <v>-43</v>
      </c>
      <c r="P70" s="139">
        <f>-42-24</f>
        <v>-66</v>
      </c>
      <c r="Q70" s="139">
        <f>23-118+1</f>
        <v>-94</v>
      </c>
      <c r="R70" s="139">
        <v>-39</v>
      </c>
      <c r="S70" s="139">
        <v>-87</v>
      </c>
      <c r="T70" s="139">
        <v>-147</v>
      </c>
      <c r="U70" s="139">
        <f>66-302</f>
        <v>-236</v>
      </c>
      <c r="V70" s="139">
        <f>-91+7</f>
        <v>-84</v>
      </c>
      <c r="W70" s="139">
        <f>29-179</f>
        <v>-150</v>
      </c>
      <c r="X70" s="139">
        <v>-233</v>
      </c>
      <c r="Y70" s="139">
        <v>-301</v>
      </c>
      <c r="Z70" s="322">
        <v>-80</v>
      </c>
      <c r="AA70" s="322">
        <v>-155</v>
      </c>
      <c r="AB70" s="322">
        <v>-246</v>
      </c>
      <c r="AC70" s="322">
        <f>-504+40</f>
        <v>-464</v>
      </c>
      <c r="AD70" s="325">
        <v>-136</v>
      </c>
    </row>
    <row r="71" spans="1:30">
      <c r="A71" s="160" t="s">
        <v>313</v>
      </c>
      <c r="B71" s="139">
        <v>-4.5999999999999996</v>
      </c>
      <c r="C71" s="139">
        <v>-7.6</v>
      </c>
      <c r="D71" s="139">
        <v>-11.2</v>
      </c>
      <c r="E71" s="139">
        <v>-14.8</v>
      </c>
      <c r="F71" s="139">
        <v>-3.4</v>
      </c>
      <c r="G71" s="139">
        <v>-7</v>
      </c>
      <c r="H71" s="139">
        <v>-10</v>
      </c>
      <c r="I71" s="139">
        <f>+H71+I17</f>
        <v>-13</v>
      </c>
      <c r="J71" s="139">
        <v>-3</v>
      </c>
      <c r="K71" s="139">
        <v>-6</v>
      </c>
      <c r="L71" s="139">
        <v>-9</v>
      </c>
      <c r="M71" s="139">
        <v>-12</v>
      </c>
      <c r="N71" s="139">
        <v>-3</v>
      </c>
      <c r="O71" s="139">
        <v>-6</v>
      </c>
      <c r="P71" s="139">
        <v>-8</v>
      </c>
      <c r="Q71" s="139">
        <v>-11</v>
      </c>
      <c r="R71" s="139">
        <v>-3</v>
      </c>
      <c r="S71" s="139">
        <v>-6</v>
      </c>
      <c r="T71" s="139">
        <v>-8</v>
      </c>
      <c r="U71" s="139">
        <v>-12</v>
      </c>
      <c r="V71" s="139">
        <v>-7</v>
      </c>
      <c r="W71" s="139">
        <v>-13</v>
      </c>
      <c r="X71" s="139">
        <v>-20</v>
      </c>
      <c r="Y71" s="139">
        <v>-26</v>
      </c>
      <c r="Z71" s="322">
        <v>-6</v>
      </c>
      <c r="AA71" s="322">
        <v>-13</v>
      </c>
      <c r="AB71" s="122">
        <v>-19</v>
      </c>
      <c r="AC71" s="322">
        <v>-25</v>
      </c>
      <c r="AD71" s="325">
        <v>-6</v>
      </c>
    </row>
    <row r="72" spans="1:30">
      <c r="A72" s="160" t="s">
        <v>16</v>
      </c>
      <c r="B72" s="139">
        <v>4.8</v>
      </c>
      <c r="C72" s="139">
        <v>1.4</v>
      </c>
      <c r="D72" s="139">
        <v>6.3000000000000007</v>
      </c>
      <c r="E72" s="139">
        <v>4.0000000000000009</v>
      </c>
      <c r="F72" s="139">
        <v>-2.1</v>
      </c>
      <c r="G72" s="139">
        <v>-14.1</v>
      </c>
      <c r="H72" s="139">
        <v>-16</v>
      </c>
      <c r="I72" s="139">
        <f>+H72+I18</f>
        <v>-30</v>
      </c>
      <c r="J72" s="139">
        <f>-7+15</f>
        <v>8</v>
      </c>
      <c r="K72" s="139">
        <f>-36+27</f>
        <v>-9</v>
      </c>
      <c r="L72" s="139">
        <f>-29+35</f>
        <v>6</v>
      </c>
      <c r="M72" s="139">
        <f>-35+43-1</f>
        <v>7</v>
      </c>
      <c r="N72" s="139">
        <f>-2+8</f>
        <v>6</v>
      </c>
      <c r="O72" s="139">
        <f>-4+16</f>
        <v>12</v>
      </c>
      <c r="P72" s="139">
        <f>-16+24</f>
        <v>8</v>
      </c>
      <c r="Q72" s="139">
        <v>17</v>
      </c>
      <c r="R72" s="139">
        <v>5</v>
      </c>
      <c r="S72" s="139">
        <v>20</v>
      </c>
      <c r="T72" s="139">
        <v>11</v>
      </c>
      <c r="U72" s="139">
        <v>1</v>
      </c>
      <c r="V72" s="139">
        <v>1181</v>
      </c>
      <c r="W72" s="139">
        <v>1150</v>
      </c>
      <c r="X72" s="139">
        <v>1117</v>
      </c>
      <c r="Y72" s="139">
        <v>1093</v>
      </c>
      <c r="Z72" s="322">
        <v>-51</v>
      </c>
      <c r="AA72" s="322">
        <v>-83</v>
      </c>
      <c r="AB72" s="322">
        <v>-128</v>
      </c>
      <c r="AC72" s="322">
        <v>-185</v>
      </c>
      <c r="AD72" s="325">
        <v>-11</v>
      </c>
    </row>
    <row r="73" spans="1:30" s="150" customFormat="1">
      <c r="A73" s="172" t="s">
        <v>17</v>
      </c>
      <c r="B73" s="173">
        <v>229.90000000000003</v>
      </c>
      <c r="C73" s="173">
        <v>652.40000000000009</v>
      </c>
      <c r="D73" s="173">
        <v>910.80000000000041</v>
      </c>
      <c r="E73" s="173">
        <v>659.90000000000055</v>
      </c>
      <c r="F73" s="173">
        <v>204.2999999999999</v>
      </c>
      <c r="G73" s="173">
        <v>2769</v>
      </c>
      <c r="H73" s="173">
        <v>3000</v>
      </c>
      <c r="I73" s="173">
        <v>3087</v>
      </c>
      <c r="J73" s="173">
        <v>187</v>
      </c>
      <c r="K73" s="173">
        <v>322</v>
      </c>
      <c r="L73" s="173">
        <v>428</v>
      </c>
      <c r="M73" s="173">
        <v>476</v>
      </c>
      <c r="N73" s="173">
        <v>583</v>
      </c>
      <c r="O73" s="173">
        <v>770</v>
      </c>
      <c r="P73" s="173">
        <f>SUM(P67:P72)</f>
        <v>641</v>
      </c>
      <c r="Q73" s="173">
        <v>325</v>
      </c>
      <c r="R73" s="173">
        <v>-362</v>
      </c>
      <c r="S73" s="173">
        <v>-6948</v>
      </c>
      <c r="T73" s="173">
        <v>-7557</v>
      </c>
      <c r="U73" s="173">
        <v>-10523</v>
      </c>
      <c r="V73" s="173">
        <v>617</v>
      </c>
      <c r="W73" s="173">
        <v>520</v>
      </c>
      <c r="X73" s="173">
        <v>400</v>
      </c>
      <c r="Y73" s="173">
        <v>208</v>
      </c>
      <c r="Z73" s="173">
        <v>-99</v>
      </c>
      <c r="AA73" s="173">
        <v>-125</v>
      </c>
      <c r="AB73" s="173">
        <v>-242</v>
      </c>
      <c r="AC73" s="173">
        <v>-1160</v>
      </c>
      <c r="AD73" s="173">
        <v>-387</v>
      </c>
    </row>
    <row r="74" spans="1:30">
      <c r="A74" s="160" t="s">
        <v>18</v>
      </c>
      <c r="B74" s="139">
        <v>-57.5</v>
      </c>
      <c r="C74" s="139">
        <v>-148.6</v>
      </c>
      <c r="D74" s="139">
        <v>-203.4</v>
      </c>
      <c r="E74" s="139">
        <v>-122.4</v>
      </c>
      <c r="F74" s="139">
        <v>-48.7</v>
      </c>
      <c r="G74" s="139">
        <v>-96</v>
      </c>
      <c r="H74" s="139">
        <v>-128</v>
      </c>
      <c r="I74" s="139">
        <f>+H74+I20</f>
        <v>-218</v>
      </c>
      <c r="J74" s="139">
        <v>-32</v>
      </c>
      <c r="K74" s="139">
        <v>-80</v>
      </c>
      <c r="L74" s="139">
        <v>-95</v>
      </c>
      <c r="M74" s="139">
        <v>-111</v>
      </c>
      <c r="N74" s="139">
        <v>-100</v>
      </c>
      <c r="O74" s="139">
        <v>-111</v>
      </c>
      <c r="P74" s="139">
        <v>-68</v>
      </c>
      <c r="Q74" s="139">
        <v>-2</v>
      </c>
      <c r="R74" s="139">
        <v>74</v>
      </c>
      <c r="S74" s="139">
        <v>774</v>
      </c>
      <c r="T74" s="139">
        <v>690</v>
      </c>
      <c r="U74" s="139">
        <v>776</v>
      </c>
      <c r="V74" s="139">
        <v>-12</v>
      </c>
      <c r="W74" s="139">
        <v>-35</v>
      </c>
      <c r="X74" s="139">
        <v>-64</v>
      </c>
      <c r="Y74" s="139">
        <v>-102</v>
      </c>
      <c r="Z74" s="139">
        <v>-26</v>
      </c>
      <c r="AA74" s="139">
        <v>-49</v>
      </c>
      <c r="AB74" s="139">
        <v>-74</v>
      </c>
      <c r="AC74" s="139">
        <v>-107</v>
      </c>
      <c r="AD74" s="139">
        <v>-33</v>
      </c>
    </row>
    <row r="75" spans="1:30" s="150" customFormat="1">
      <c r="A75" s="172" t="s">
        <v>350</v>
      </c>
      <c r="B75" s="173">
        <v>172.40000000000003</v>
      </c>
      <c r="C75" s="173">
        <v>503.80000000000007</v>
      </c>
      <c r="D75" s="173">
        <v>707.40000000000043</v>
      </c>
      <c r="E75" s="173">
        <v>537.50000000000057</v>
      </c>
      <c r="F75" s="173">
        <v>155.59999999999991</v>
      </c>
      <c r="G75" s="173">
        <v>2673</v>
      </c>
      <c r="H75" s="173">
        <v>2873</v>
      </c>
      <c r="I75" s="173">
        <f>+H75+I21</f>
        <v>2869</v>
      </c>
      <c r="J75" s="173">
        <v>155</v>
      </c>
      <c r="K75" s="173">
        <v>242</v>
      </c>
      <c r="L75" s="173">
        <v>333</v>
      </c>
      <c r="M75" s="173">
        <v>365</v>
      </c>
      <c r="N75" s="173">
        <v>483</v>
      </c>
      <c r="O75" s="173">
        <v>659</v>
      </c>
      <c r="P75" s="173">
        <v>573</v>
      </c>
      <c r="Q75" s="173">
        <v>323</v>
      </c>
      <c r="R75" s="173">
        <v>-288</v>
      </c>
      <c r="S75" s="173">
        <v>-6174</v>
      </c>
      <c r="T75" s="173">
        <v>-6867</v>
      </c>
      <c r="U75" s="173">
        <v>-9747</v>
      </c>
      <c r="V75" s="173">
        <v>605</v>
      </c>
      <c r="W75" s="173">
        <v>485</v>
      </c>
      <c r="X75" s="173">
        <v>336</v>
      </c>
      <c r="Y75" s="173">
        <v>106</v>
      </c>
      <c r="Z75" s="173">
        <v>-125</v>
      </c>
      <c r="AA75" s="173">
        <v>-174</v>
      </c>
      <c r="AB75" s="173">
        <v>-316</v>
      </c>
      <c r="AC75" s="173">
        <v>-1267</v>
      </c>
      <c r="AD75" s="173">
        <v>-420</v>
      </c>
    </row>
    <row r="76" spans="1:30" s="123" customFormat="1">
      <c r="A76" s="160" t="s">
        <v>351</v>
      </c>
      <c r="B76" s="139">
        <v>-5.8</v>
      </c>
      <c r="C76" s="139">
        <v>11.3</v>
      </c>
      <c r="D76" s="139">
        <v>40.900000000000006</v>
      </c>
      <c r="E76" s="139">
        <v>52.000000000000007</v>
      </c>
      <c r="F76" s="139">
        <v>0.9</v>
      </c>
      <c r="G76" s="139">
        <v>-2.1</v>
      </c>
      <c r="H76" s="139">
        <v>-14</v>
      </c>
      <c r="I76" s="139">
        <f>+H76+I22</f>
        <v>-643</v>
      </c>
      <c r="J76" s="139">
        <v>-10</v>
      </c>
      <c r="K76" s="139">
        <v>-4</v>
      </c>
      <c r="L76" s="139">
        <v>-40</v>
      </c>
      <c r="M76" s="139">
        <v>-40</v>
      </c>
      <c r="N76" s="225" t="s">
        <v>290</v>
      </c>
      <c r="O76" s="225" t="s">
        <v>290</v>
      </c>
      <c r="P76" s="225" t="s">
        <v>290</v>
      </c>
      <c r="Q76" s="225" t="s">
        <v>290</v>
      </c>
      <c r="R76" s="225" t="s">
        <v>290</v>
      </c>
      <c r="S76" s="225" t="s">
        <v>290</v>
      </c>
      <c r="T76" s="225" t="s">
        <v>290</v>
      </c>
      <c r="U76" s="225" t="s">
        <v>290</v>
      </c>
      <c r="V76" s="225" t="s">
        <v>290</v>
      </c>
      <c r="W76" s="225" t="s">
        <v>290</v>
      </c>
      <c r="X76" s="225" t="s">
        <v>290</v>
      </c>
      <c r="Y76" s="225" t="s">
        <v>290</v>
      </c>
      <c r="Z76" s="225" t="s">
        <v>290</v>
      </c>
      <c r="AA76" s="225" t="s">
        <v>290</v>
      </c>
      <c r="AB76" s="225" t="s">
        <v>290</v>
      </c>
      <c r="AC76" s="225" t="s">
        <v>290</v>
      </c>
      <c r="AD76" s="225" t="s">
        <v>290</v>
      </c>
    </row>
    <row r="77" spans="1:30" s="150" customFormat="1">
      <c r="A77" s="172" t="s">
        <v>357</v>
      </c>
      <c r="B77" s="173">
        <v>166.60000000000002</v>
      </c>
      <c r="C77" s="173">
        <v>515.1</v>
      </c>
      <c r="D77" s="173">
        <v>748.30000000000041</v>
      </c>
      <c r="E77" s="173">
        <v>589.50000000000057</v>
      </c>
      <c r="F77" s="173">
        <v>156.49999999999991</v>
      </c>
      <c r="G77" s="173">
        <v>2671</v>
      </c>
      <c r="H77" s="173">
        <v>2859</v>
      </c>
      <c r="I77" s="173">
        <f>+H77+I23</f>
        <v>2226</v>
      </c>
      <c r="J77" s="173">
        <v>145</v>
      </c>
      <c r="K77" s="173">
        <v>238</v>
      </c>
      <c r="L77" s="173">
        <v>293</v>
      </c>
      <c r="M77" s="173">
        <v>325</v>
      </c>
      <c r="N77" s="173">
        <v>483</v>
      </c>
      <c r="O77" s="173">
        <v>659</v>
      </c>
      <c r="P77" s="173">
        <v>573</v>
      </c>
      <c r="Q77" s="173">
        <v>323</v>
      </c>
      <c r="R77" s="173">
        <v>-288</v>
      </c>
      <c r="S77" s="173">
        <v>-6174</v>
      </c>
      <c r="T77" s="173">
        <v>-6867</v>
      </c>
      <c r="U77" s="173">
        <v>-9747</v>
      </c>
      <c r="V77" s="173">
        <v>605</v>
      </c>
      <c r="W77" s="173">
        <v>485</v>
      </c>
      <c r="X77" s="173">
        <v>336</v>
      </c>
      <c r="Y77" s="173">
        <v>106</v>
      </c>
      <c r="Z77" s="173">
        <v>-125</v>
      </c>
      <c r="AA77" s="173">
        <f>AA75</f>
        <v>-174</v>
      </c>
      <c r="AB77" s="173">
        <v>-316</v>
      </c>
      <c r="AC77" s="173">
        <v>-1267</v>
      </c>
      <c r="AD77" s="173">
        <f>AD75</f>
        <v>-420</v>
      </c>
    </row>
    <row r="78" spans="1:30">
      <c r="A78" s="163"/>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73"/>
      <c r="AD78" s="164"/>
    </row>
    <row r="79" spans="1:30">
      <c r="A79" s="163" t="s">
        <v>598</v>
      </c>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73"/>
      <c r="AD79" s="164"/>
    </row>
    <row r="80" spans="1:30">
      <c r="A80" s="165" t="s">
        <v>591</v>
      </c>
      <c r="B80" s="164"/>
      <c r="C80" s="164"/>
      <c r="D80" s="225" t="s">
        <v>290</v>
      </c>
      <c r="E80" s="225" t="s">
        <v>290</v>
      </c>
      <c r="F80" s="225" t="s">
        <v>290</v>
      </c>
      <c r="G80" s="225" t="s">
        <v>290</v>
      </c>
      <c r="H80" s="225" t="s">
        <v>290</v>
      </c>
      <c r="I80" s="225" t="s">
        <v>290</v>
      </c>
      <c r="J80" s="225" t="s">
        <v>290</v>
      </c>
      <c r="K80" s="225" t="s">
        <v>290</v>
      </c>
      <c r="L80" s="225" t="s">
        <v>290</v>
      </c>
      <c r="M80" s="225" t="s">
        <v>290</v>
      </c>
      <c r="N80" s="225" t="s">
        <v>290</v>
      </c>
      <c r="O80" s="225" t="s">
        <v>290</v>
      </c>
      <c r="P80" s="225" t="s">
        <v>290</v>
      </c>
      <c r="Q80" s="225" t="s">
        <v>290</v>
      </c>
      <c r="R80" s="225" t="s">
        <v>290</v>
      </c>
      <c r="S80" s="225" t="s">
        <v>290</v>
      </c>
      <c r="T80" s="225" t="s">
        <v>290</v>
      </c>
      <c r="U80" s="225" t="s">
        <v>290</v>
      </c>
      <c r="V80" s="225" t="s">
        <v>290</v>
      </c>
      <c r="W80" s="225" t="s">
        <v>290</v>
      </c>
      <c r="X80" s="225" t="s">
        <v>290</v>
      </c>
      <c r="Y80" s="225" t="s">
        <v>290</v>
      </c>
      <c r="Z80" s="225" t="s">
        <v>290</v>
      </c>
      <c r="AA80" s="225" t="s">
        <v>290</v>
      </c>
      <c r="AB80" s="225" t="s">
        <v>290</v>
      </c>
      <c r="AC80" s="139">
        <v>-5</v>
      </c>
      <c r="AD80" s="365" t="s">
        <v>290</v>
      </c>
    </row>
    <row r="81" spans="1:30" s="150" customFormat="1">
      <c r="A81" s="172" t="s">
        <v>92</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230"/>
    </row>
    <row r="82" spans="1:30">
      <c r="A82" s="160" t="s">
        <v>93</v>
      </c>
      <c r="B82" s="139">
        <v>66</v>
      </c>
      <c r="C82" s="139">
        <v>79</v>
      </c>
      <c r="D82" s="139">
        <v>98</v>
      </c>
      <c r="E82" s="139">
        <v>52</v>
      </c>
      <c r="F82" s="139">
        <v>-16</v>
      </c>
      <c r="G82" s="139">
        <v>-95</v>
      </c>
      <c r="H82" s="139">
        <v>-95</v>
      </c>
      <c r="I82" s="139">
        <f>+H82+I28</f>
        <v>-161</v>
      </c>
      <c r="J82" s="139">
        <v>154</v>
      </c>
      <c r="K82" s="139">
        <v>91</v>
      </c>
      <c r="L82" s="139">
        <v>111</v>
      </c>
      <c r="M82" s="139">
        <v>140</v>
      </c>
      <c r="N82" s="139">
        <v>96</v>
      </c>
      <c r="O82" s="139">
        <v>57</v>
      </c>
      <c r="P82" s="139">
        <v>76</v>
      </c>
      <c r="Q82" s="139">
        <v>123</v>
      </c>
      <c r="R82" s="139">
        <v>-112</v>
      </c>
      <c r="S82" s="139">
        <v>-21</v>
      </c>
      <c r="T82" s="139">
        <v>-4</v>
      </c>
      <c r="U82" s="139">
        <v>-83</v>
      </c>
      <c r="V82" s="139">
        <v>15</v>
      </c>
      <c r="W82" s="139">
        <v>-14</v>
      </c>
      <c r="X82" s="139">
        <v>-79</v>
      </c>
      <c r="Y82" s="139">
        <v>-49</v>
      </c>
      <c r="Z82" s="139">
        <v>-65</v>
      </c>
      <c r="AA82" s="139">
        <v>-75</v>
      </c>
      <c r="AB82" s="139">
        <v>-78</v>
      </c>
      <c r="AC82" s="139">
        <v>-120</v>
      </c>
      <c r="AD82" s="225">
        <v>68</v>
      </c>
    </row>
    <row r="83" spans="1:30">
      <c r="A83" s="160" t="s">
        <v>636</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v>29</v>
      </c>
      <c r="AD83" s="225" t="s">
        <v>290</v>
      </c>
    </row>
    <row r="84" spans="1:30">
      <c r="A84" s="160" t="s">
        <v>94</v>
      </c>
      <c r="B84" s="139">
        <v>48</v>
      </c>
      <c r="C84" s="139">
        <v>36</v>
      </c>
      <c r="D84" s="139">
        <v>99</v>
      </c>
      <c r="E84" s="139">
        <v>13</v>
      </c>
      <c r="F84" s="139">
        <v>50</v>
      </c>
      <c r="G84" s="139">
        <v>-75</v>
      </c>
      <c r="H84" s="139">
        <v>-138</v>
      </c>
      <c r="I84" s="139">
        <v>-311</v>
      </c>
      <c r="J84" s="139">
        <v>210</v>
      </c>
      <c r="K84" s="139">
        <v>178</v>
      </c>
      <c r="L84" s="139">
        <v>240</v>
      </c>
      <c r="M84" s="139">
        <v>289</v>
      </c>
      <c r="N84" s="139">
        <v>53</v>
      </c>
      <c r="O84" s="139">
        <v>187</v>
      </c>
      <c r="P84" s="139">
        <v>275</v>
      </c>
      <c r="Q84" s="139">
        <v>108</v>
      </c>
      <c r="R84" s="139">
        <v>-33</v>
      </c>
      <c r="S84" s="139">
        <v>36</v>
      </c>
      <c r="T84" s="139">
        <v>-25</v>
      </c>
      <c r="U84" s="139">
        <v>-174</v>
      </c>
      <c r="V84" s="139">
        <v>51</v>
      </c>
      <c r="W84" s="139">
        <v>37</v>
      </c>
      <c r="X84" s="139">
        <v>21</v>
      </c>
      <c r="Y84" s="139">
        <v>33</v>
      </c>
      <c r="Z84" s="139">
        <v>-9</v>
      </c>
      <c r="AA84" s="139">
        <v>5</v>
      </c>
      <c r="AB84" s="139">
        <v>-4</v>
      </c>
      <c r="AC84" s="139">
        <v>-8</v>
      </c>
      <c r="AD84" s="225">
        <v>47</v>
      </c>
    </row>
    <row r="85" spans="1:30" s="150" customFormat="1">
      <c r="A85" s="172" t="s">
        <v>352</v>
      </c>
      <c r="B85" s="173">
        <v>114</v>
      </c>
      <c r="C85" s="173">
        <v>115</v>
      </c>
      <c r="D85" s="173">
        <v>196</v>
      </c>
      <c r="E85" s="173">
        <v>65</v>
      </c>
      <c r="F85" s="173">
        <v>34</v>
      </c>
      <c r="G85" s="173">
        <v>-172</v>
      </c>
      <c r="H85" s="173">
        <v>-233</v>
      </c>
      <c r="I85" s="173">
        <f>+H85+I31</f>
        <v>-472</v>
      </c>
      <c r="J85" s="173">
        <v>364</v>
      </c>
      <c r="K85" s="173">
        <v>269</v>
      </c>
      <c r="L85" s="173">
        <v>351</v>
      </c>
      <c r="M85" s="173">
        <v>429</v>
      </c>
      <c r="N85" s="173">
        <v>149</v>
      </c>
      <c r="O85" s="173">
        <v>244</v>
      </c>
      <c r="P85" s="173">
        <v>351</v>
      </c>
      <c r="Q85" s="173">
        <v>231</v>
      </c>
      <c r="R85" s="173">
        <v>-145</v>
      </c>
      <c r="S85" s="173">
        <v>15</v>
      </c>
      <c r="T85" s="173">
        <v>-29</v>
      </c>
      <c r="U85" s="173">
        <v>-257</v>
      </c>
      <c r="V85" s="173">
        <v>66</v>
      </c>
      <c r="W85" s="173">
        <v>23</v>
      </c>
      <c r="X85" s="173">
        <v>-58</v>
      </c>
      <c r="Y85" s="173">
        <v>-16</v>
      </c>
      <c r="Z85" s="173">
        <v>-74</v>
      </c>
      <c r="AA85" s="173">
        <v>-70</v>
      </c>
      <c r="AB85" s="173">
        <v>-82</v>
      </c>
      <c r="AC85" s="173">
        <v>-104</v>
      </c>
      <c r="AD85" s="230">
        <v>115</v>
      </c>
    </row>
    <row r="86" spans="1:30" s="150" customFormat="1">
      <c r="A86" s="172" t="s">
        <v>353</v>
      </c>
      <c r="B86" s="173">
        <v>280</v>
      </c>
      <c r="C86" s="173">
        <v>630.1</v>
      </c>
      <c r="D86" s="173">
        <v>945</v>
      </c>
      <c r="E86" s="173">
        <v>654.50000000000057</v>
      </c>
      <c r="F86" s="173">
        <v>190.49999999999991</v>
      </c>
      <c r="G86" s="173">
        <v>2499</v>
      </c>
      <c r="H86" s="173">
        <v>2626</v>
      </c>
      <c r="I86" s="173">
        <v>1754</v>
      </c>
      <c r="J86" s="173">
        <v>509</v>
      </c>
      <c r="K86" s="173">
        <v>507</v>
      </c>
      <c r="L86" s="173">
        <v>644</v>
      </c>
      <c r="M86" s="173">
        <v>754</v>
      </c>
      <c r="N86" s="173">
        <v>632</v>
      </c>
      <c r="O86" s="173">
        <v>903</v>
      </c>
      <c r="P86" s="173">
        <v>924</v>
      </c>
      <c r="Q86" s="173">
        <v>554</v>
      </c>
      <c r="R86" s="173">
        <v>-433</v>
      </c>
      <c r="S86" s="173">
        <v>-6159</v>
      </c>
      <c r="T86" s="173">
        <v>-6896</v>
      </c>
      <c r="U86" s="173">
        <v>-10004</v>
      </c>
      <c r="V86" s="173">
        <v>671</v>
      </c>
      <c r="W86" s="173">
        <v>508</v>
      </c>
      <c r="X86" s="173">
        <v>278</v>
      </c>
      <c r="Y86" s="173">
        <v>90</v>
      </c>
      <c r="Z86" s="173">
        <v>-199</v>
      </c>
      <c r="AA86" s="173">
        <v>-244</v>
      </c>
      <c r="AB86" s="173">
        <v>-398</v>
      </c>
      <c r="AC86" s="173">
        <v>-1371</v>
      </c>
      <c r="AD86" s="230">
        <v>-305</v>
      </c>
    </row>
    <row r="87" spans="1:30">
      <c r="A87" s="165"/>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AD87" s="317"/>
    </row>
    <row r="88" spans="1:30" s="150" customFormat="1">
      <c r="A88" s="172" t="s">
        <v>296</v>
      </c>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230"/>
    </row>
    <row r="89" spans="1:30">
      <c r="A89" s="160" t="s">
        <v>317</v>
      </c>
      <c r="B89" s="139">
        <v>167</v>
      </c>
      <c r="C89" s="139">
        <v>514</v>
      </c>
      <c r="D89" s="139">
        <v>748</v>
      </c>
      <c r="E89" s="139">
        <v>589</v>
      </c>
      <c r="F89" s="139">
        <v>159</v>
      </c>
      <c r="G89" s="139">
        <v>2677</v>
      </c>
      <c r="H89" s="139">
        <v>2867</v>
      </c>
      <c r="I89" s="139">
        <v>2236</v>
      </c>
      <c r="J89" s="139">
        <v>145</v>
      </c>
      <c r="K89" s="139">
        <v>238</v>
      </c>
      <c r="L89" s="139">
        <v>293</v>
      </c>
      <c r="M89" s="139">
        <v>325</v>
      </c>
      <c r="N89" s="139">
        <v>483</v>
      </c>
      <c r="O89" s="139">
        <v>659</v>
      </c>
      <c r="P89" s="139">
        <v>573</v>
      </c>
      <c r="Q89" s="139">
        <v>323</v>
      </c>
      <c r="R89" s="139">
        <v>-288</v>
      </c>
      <c r="S89" s="139">
        <v>-6174</v>
      </c>
      <c r="T89" s="139">
        <v>-6867</v>
      </c>
      <c r="U89" s="139">
        <v>-9747</v>
      </c>
      <c r="V89" s="139">
        <v>605</v>
      </c>
      <c r="W89" s="139">
        <v>485</v>
      </c>
      <c r="X89" s="139">
        <v>336</v>
      </c>
      <c r="Y89" s="139">
        <v>106</v>
      </c>
      <c r="Z89" s="139">
        <v>-125</v>
      </c>
      <c r="AA89" s="139">
        <v>-174</v>
      </c>
      <c r="AB89" s="139">
        <v>-316</v>
      </c>
      <c r="AC89" s="139">
        <v>-1267</v>
      </c>
      <c r="AD89" s="225">
        <v>-420</v>
      </c>
    </row>
    <row r="90" spans="1:30">
      <c r="A90" s="160" t="s">
        <v>19</v>
      </c>
      <c r="B90" s="225" t="s">
        <v>290</v>
      </c>
      <c r="C90" s="139">
        <v>1</v>
      </c>
      <c r="D90" s="139">
        <v>1</v>
      </c>
      <c r="E90" s="139">
        <v>1</v>
      </c>
      <c r="F90" s="139">
        <v>-2</v>
      </c>
      <c r="G90" s="139">
        <v>-6</v>
      </c>
      <c r="H90" s="139">
        <v>-9</v>
      </c>
      <c r="I90" s="139">
        <v>-9</v>
      </c>
      <c r="J90" s="225" t="s">
        <v>290</v>
      </c>
      <c r="K90" s="225" t="s">
        <v>290</v>
      </c>
      <c r="L90" s="225" t="s">
        <v>290</v>
      </c>
      <c r="M90" s="225" t="s">
        <v>290</v>
      </c>
      <c r="N90" s="225" t="s">
        <v>290</v>
      </c>
      <c r="O90" s="225" t="s">
        <v>290</v>
      </c>
      <c r="P90" s="225" t="s">
        <v>290</v>
      </c>
      <c r="Q90" s="225" t="s">
        <v>290</v>
      </c>
      <c r="R90" s="225" t="s">
        <v>290</v>
      </c>
      <c r="S90" s="225" t="s">
        <v>290</v>
      </c>
      <c r="T90" s="225" t="s">
        <v>290</v>
      </c>
      <c r="U90" s="225" t="s">
        <v>290</v>
      </c>
      <c r="V90" s="225" t="s">
        <v>290</v>
      </c>
      <c r="W90" s="225" t="s">
        <v>290</v>
      </c>
      <c r="X90" s="225" t="s">
        <v>290</v>
      </c>
      <c r="Y90" s="225" t="s">
        <v>290</v>
      </c>
      <c r="Z90" s="225" t="s">
        <v>290</v>
      </c>
      <c r="AA90" s="225" t="s">
        <v>290</v>
      </c>
      <c r="AB90" s="225" t="s">
        <v>290</v>
      </c>
      <c r="AC90" s="225"/>
      <c r="AD90" s="225" t="s">
        <v>290</v>
      </c>
    </row>
    <row r="91" spans="1:30">
      <c r="A91" s="165"/>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225"/>
    </row>
    <row r="92" spans="1:30" s="150" customFormat="1">
      <c r="A92" s="172" t="s">
        <v>188</v>
      </c>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230"/>
    </row>
    <row r="93" spans="1:30">
      <c r="A93" s="160" t="s">
        <v>317</v>
      </c>
      <c r="B93" s="139">
        <v>280</v>
      </c>
      <c r="C93" s="139">
        <v>629</v>
      </c>
      <c r="D93" s="139">
        <v>944</v>
      </c>
      <c r="E93" s="139">
        <v>654</v>
      </c>
      <c r="F93" s="139">
        <v>193</v>
      </c>
      <c r="G93" s="139">
        <v>2505</v>
      </c>
      <c r="H93" s="139">
        <v>2634</v>
      </c>
      <c r="I93" s="139">
        <f>+H93+I39</f>
        <v>1763</v>
      </c>
      <c r="J93" s="139">
        <v>509</v>
      </c>
      <c r="K93" s="139">
        <v>507</v>
      </c>
      <c r="L93" s="139">
        <v>644</v>
      </c>
      <c r="M93" s="139">
        <v>754</v>
      </c>
      <c r="N93" s="139">
        <v>632</v>
      </c>
      <c r="O93" s="139">
        <v>903</v>
      </c>
      <c r="P93" s="139">
        <v>924</v>
      </c>
      <c r="Q93" s="139">
        <v>554</v>
      </c>
      <c r="R93" s="139">
        <v>-433</v>
      </c>
      <c r="S93" s="139">
        <v>-6159</v>
      </c>
      <c r="T93" s="139">
        <v>-6896</v>
      </c>
      <c r="U93" s="139">
        <v>-10004</v>
      </c>
      <c r="V93" s="139">
        <v>671</v>
      </c>
      <c r="W93" s="139">
        <v>508</v>
      </c>
      <c r="X93" s="139">
        <v>278</v>
      </c>
      <c r="Y93" s="139">
        <v>90</v>
      </c>
      <c r="Z93" s="139">
        <v>-199</v>
      </c>
      <c r="AA93" s="139">
        <v>-244</v>
      </c>
      <c r="AB93" s="139">
        <v>-398</v>
      </c>
      <c r="AC93" s="139">
        <v>-1371</v>
      </c>
      <c r="AD93" s="225">
        <v>-305</v>
      </c>
    </row>
    <row r="94" spans="1:30">
      <c r="A94" s="160" t="s">
        <v>19</v>
      </c>
      <c r="B94" s="225" t="s">
        <v>290</v>
      </c>
      <c r="C94" s="139">
        <v>1</v>
      </c>
      <c r="D94" s="139">
        <v>1</v>
      </c>
      <c r="E94" s="139">
        <v>1</v>
      </c>
      <c r="F94" s="139">
        <v>-2</v>
      </c>
      <c r="G94" s="139">
        <v>-6</v>
      </c>
      <c r="H94" s="139">
        <v>-8</v>
      </c>
      <c r="I94" s="139">
        <f>+H94+I40</f>
        <v>-9</v>
      </c>
      <c r="J94" s="225" t="s">
        <v>290</v>
      </c>
      <c r="K94" s="225" t="s">
        <v>290</v>
      </c>
      <c r="L94" s="225" t="s">
        <v>290</v>
      </c>
      <c r="M94" s="225" t="s">
        <v>290</v>
      </c>
      <c r="N94" s="225" t="s">
        <v>290</v>
      </c>
      <c r="O94" s="225" t="s">
        <v>290</v>
      </c>
      <c r="P94" s="225" t="s">
        <v>290</v>
      </c>
      <c r="Q94" s="225" t="s">
        <v>290</v>
      </c>
      <c r="R94" s="225" t="s">
        <v>290</v>
      </c>
      <c r="S94" s="225" t="s">
        <v>290</v>
      </c>
      <c r="T94" s="225" t="s">
        <v>290</v>
      </c>
      <c r="U94" s="225" t="s">
        <v>290</v>
      </c>
      <c r="V94" s="225" t="s">
        <v>290</v>
      </c>
      <c r="W94" s="225" t="s">
        <v>290</v>
      </c>
      <c r="X94" s="225" t="s">
        <v>290</v>
      </c>
      <c r="Y94" s="225" t="s">
        <v>290</v>
      </c>
      <c r="Z94" s="225" t="s">
        <v>290</v>
      </c>
      <c r="AA94" s="225" t="s">
        <v>290</v>
      </c>
      <c r="AB94" s="225" t="s">
        <v>290</v>
      </c>
      <c r="AC94" s="225"/>
      <c r="AD94" s="225" t="s">
        <v>290</v>
      </c>
    </row>
    <row r="95" spans="1:30">
      <c r="A95" s="160"/>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317"/>
    </row>
    <row r="96" spans="1:30" s="150" customFormat="1">
      <c r="A96" s="172" t="s">
        <v>187</v>
      </c>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366"/>
    </row>
    <row r="97" spans="1:30">
      <c r="A97" s="160" t="s">
        <v>346</v>
      </c>
      <c r="B97" s="143">
        <v>2.569709136202857</v>
      </c>
      <c r="C97" s="143">
        <v>7.49</v>
      </c>
      <c r="D97" s="143">
        <v>10.517573855808756</v>
      </c>
      <c r="E97" s="143">
        <v>7.9890159866915367</v>
      </c>
      <c r="F97" s="143">
        <v>2.3105853140266595</v>
      </c>
      <c r="G97" s="143">
        <v>39.690585314026663</v>
      </c>
      <c r="H97" s="143">
        <v>42.66</v>
      </c>
      <c r="I97" s="143">
        <v>42.6</v>
      </c>
      <c r="J97" s="143">
        <v>2.13</v>
      </c>
      <c r="K97" s="143">
        <v>3.21</v>
      </c>
      <c r="L97" s="143">
        <v>4.37</v>
      </c>
      <c r="M97" s="143">
        <v>4.76</v>
      </c>
      <c r="N97" s="143">
        <v>6.2</v>
      </c>
      <c r="O97" s="143">
        <v>8.44</v>
      </c>
      <c r="P97" s="143">
        <v>7.33</v>
      </c>
      <c r="Q97" s="143">
        <v>4.13</v>
      </c>
      <c r="R97" s="143">
        <v>-3.68</v>
      </c>
      <c r="S97" s="143">
        <v>-78.930000000000007</v>
      </c>
      <c r="T97" s="143">
        <v>-87.778172673670667</v>
      </c>
      <c r="U97" s="143">
        <v>-124.61</v>
      </c>
      <c r="V97" s="143">
        <v>0.23</v>
      </c>
      <c r="W97" s="143">
        <v>0.13</v>
      </c>
      <c r="X97" s="143">
        <v>0.09</v>
      </c>
      <c r="Y97" s="143">
        <v>0.03</v>
      </c>
      <c r="Z97" s="143">
        <v>-0.03</v>
      </c>
      <c r="AA97" s="143">
        <v>-0.04</v>
      </c>
      <c r="AB97" s="143">
        <v>-6.934691306329864E-2</v>
      </c>
      <c r="AC97" s="143">
        <v>-0.28000000000000003</v>
      </c>
      <c r="AD97" s="264">
        <v>-0.09</v>
      </c>
    </row>
    <row r="98" spans="1:30">
      <c r="A98" s="160" t="s">
        <v>347</v>
      </c>
      <c r="B98" s="143">
        <v>2.5600572502454777</v>
      </c>
      <c r="C98" s="143">
        <v>7.47</v>
      </c>
      <c r="D98" s="143">
        <v>10.487122570237039</v>
      </c>
      <c r="E98" s="143">
        <v>7.97</v>
      </c>
      <c r="F98" s="143">
        <v>2.2992192732026009</v>
      </c>
      <c r="G98" s="143">
        <v>39.499219273202606</v>
      </c>
      <c r="H98" s="143">
        <v>42.45</v>
      </c>
      <c r="I98" s="143">
        <f>+H98+I44</f>
        <v>42.400000000000006</v>
      </c>
      <c r="J98" s="143">
        <v>2.12</v>
      </c>
      <c r="K98" s="143">
        <v>3.19</v>
      </c>
      <c r="L98" s="143">
        <v>4.3499999999999996</v>
      </c>
      <c r="M98" s="143">
        <v>4.74</v>
      </c>
      <c r="N98" s="143">
        <v>6.18</v>
      </c>
      <c r="O98" s="143">
        <v>8.42</v>
      </c>
      <c r="P98" s="143">
        <v>7.32</v>
      </c>
      <c r="Q98" s="143">
        <v>4.13</v>
      </c>
      <c r="R98" s="143">
        <v>-3.68</v>
      </c>
      <c r="S98" s="143">
        <v>-78.930000000000007</v>
      </c>
      <c r="T98" s="143">
        <v>-87.778172673670667</v>
      </c>
      <c r="U98" s="143">
        <v>-124.61</v>
      </c>
      <c r="V98" s="143">
        <v>0.23</v>
      </c>
      <c r="W98" s="143">
        <v>0.13</v>
      </c>
      <c r="X98" s="143">
        <v>0.09</v>
      </c>
      <c r="Y98" s="143">
        <v>0.03</v>
      </c>
      <c r="Z98" s="143">
        <v>-0.03</v>
      </c>
      <c r="AA98" s="143">
        <v>-0.04</v>
      </c>
      <c r="AB98" s="143">
        <v>-6.9273015452787384E-2</v>
      </c>
      <c r="AC98" s="143">
        <v>-0.28000000000000003</v>
      </c>
      <c r="AD98" s="264">
        <v>-0.09</v>
      </c>
    </row>
    <row r="99" spans="1:30">
      <c r="A99" s="160" t="s">
        <v>9</v>
      </c>
      <c r="B99" s="143">
        <v>2.48</v>
      </c>
      <c r="C99" s="143">
        <v>7.66</v>
      </c>
      <c r="D99" s="143">
        <v>11.13</v>
      </c>
      <c r="E99" s="143">
        <v>8.77</v>
      </c>
      <c r="F99" s="143">
        <v>2.33</v>
      </c>
      <c r="G99" s="143">
        <v>39.67</v>
      </c>
      <c r="H99" s="143">
        <v>42.45</v>
      </c>
      <c r="I99" s="143">
        <v>33.06</v>
      </c>
      <c r="J99" s="143">
        <v>1.99</v>
      </c>
      <c r="K99" s="143">
        <v>3.15</v>
      </c>
      <c r="L99" s="143">
        <v>3.84</v>
      </c>
      <c r="M99" s="143">
        <v>4.2300000000000004</v>
      </c>
      <c r="N99" s="143">
        <v>6.2</v>
      </c>
      <c r="O99" s="143">
        <v>8.44</v>
      </c>
      <c r="P99" s="143">
        <v>7.33</v>
      </c>
      <c r="Q99" s="143">
        <v>4.13</v>
      </c>
      <c r="R99" s="143">
        <v>-3.68</v>
      </c>
      <c r="S99" s="143">
        <v>-78.930000000000007</v>
      </c>
      <c r="T99" s="143">
        <v>-87.778172673670667</v>
      </c>
      <c r="U99" s="143">
        <v>-124.61</v>
      </c>
      <c r="V99" s="143">
        <v>0.23</v>
      </c>
      <c r="W99" s="143">
        <v>0.13</v>
      </c>
      <c r="X99" s="143">
        <v>0.09</v>
      </c>
      <c r="Y99" s="143">
        <v>0.03</v>
      </c>
      <c r="Z99" s="143">
        <v>-0.03</v>
      </c>
      <c r="AA99" s="143">
        <v>-0.04</v>
      </c>
      <c r="AB99" s="143">
        <v>-6.934691306329864E-2</v>
      </c>
      <c r="AC99" s="143">
        <v>-0.28000000000000003</v>
      </c>
      <c r="AD99" s="264">
        <v>-0.09</v>
      </c>
    </row>
    <row r="100" spans="1:30">
      <c r="A100" s="160" t="s">
        <v>20</v>
      </c>
      <c r="B100" s="143">
        <v>2.4700000000000002</v>
      </c>
      <c r="C100" s="143">
        <v>7.64</v>
      </c>
      <c r="D100" s="143">
        <v>11.09</v>
      </c>
      <c r="E100" s="143">
        <v>8.74</v>
      </c>
      <c r="F100" s="143">
        <v>2.31</v>
      </c>
      <c r="G100" s="143">
        <v>39.47</v>
      </c>
      <c r="H100" s="143">
        <v>42.25</v>
      </c>
      <c r="I100" s="143">
        <f>+H100+I46</f>
        <v>32.9</v>
      </c>
      <c r="J100" s="143">
        <v>1.98</v>
      </c>
      <c r="K100" s="143">
        <v>3.14</v>
      </c>
      <c r="L100" s="143">
        <v>3.83</v>
      </c>
      <c r="M100" s="143">
        <v>4.21</v>
      </c>
      <c r="N100" s="143">
        <v>6.18</v>
      </c>
      <c r="O100" s="143">
        <v>8.42</v>
      </c>
      <c r="P100" s="143">
        <v>7.32</v>
      </c>
      <c r="Q100" s="143">
        <v>4.13</v>
      </c>
      <c r="R100" s="143">
        <v>-3.68</v>
      </c>
      <c r="S100" s="143">
        <v>-78.930000000000007</v>
      </c>
      <c r="T100" s="143">
        <v>-87.778172673670667</v>
      </c>
      <c r="U100" s="143">
        <v>-124.61</v>
      </c>
      <c r="V100" s="143">
        <v>0.23</v>
      </c>
      <c r="W100" s="143">
        <v>0.13</v>
      </c>
      <c r="X100" s="143">
        <v>0.09</v>
      </c>
      <c r="Y100" s="143">
        <v>0.03</v>
      </c>
      <c r="Z100" s="143">
        <v>-0.03</v>
      </c>
      <c r="AA100" s="143">
        <v>-0.04</v>
      </c>
      <c r="AB100" s="143">
        <v>-6.9273015452787384E-2</v>
      </c>
      <c r="AC100" s="143">
        <v>-0.28000000000000003</v>
      </c>
      <c r="AD100" s="264">
        <v>-0.09</v>
      </c>
    </row>
    <row r="101" spans="1:30">
      <c r="A101" s="160"/>
      <c r="B101" s="143"/>
      <c r="C101" s="143"/>
      <c r="D101" s="143"/>
      <c r="E101" s="143"/>
      <c r="F101" s="143"/>
      <c r="G101" s="143"/>
      <c r="H101" s="143"/>
      <c r="I101" s="143"/>
      <c r="J101" s="143"/>
      <c r="K101" s="143"/>
      <c r="L101" s="143"/>
      <c r="M101" s="143"/>
      <c r="N101" s="143"/>
      <c r="O101" s="143"/>
      <c r="P101" s="143"/>
      <c r="Q101" s="143"/>
      <c r="R101" s="139"/>
      <c r="S101" s="139"/>
      <c r="T101" s="139"/>
      <c r="U101" s="139"/>
      <c r="V101" s="139"/>
      <c r="W101" s="139"/>
      <c r="X101" s="139"/>
      <c r="Y101" s="139"/>
      <c r="Z101" s="139"/>
      <c r="AA101" s="139"/>
      <c r="AB101" s="139"/>
      <c r="AC101" s="139"/>
      <c r="AD101" s="225"/>
    </row>
    <row r="102" spans="1:30" s="150" customFormat="1">
      <c r="A102" s="172" t="s">
        <v>348</v>
      </c>
      <c r="B102" s="174"/>
      <c r="C102" s="174"/>
      <c r="D102" s="174"/>
      <c r="E102" s="174"/>
      <c r="F102" s="174"/>
      <c r="G102" s="174"/>
      <c r="H102" s="174"/>
      <c r="I102" s="174"/>
      <c r="J102" s="174"/>
      <c r="K102" s="174"/>
      <c r="L102" s="174"/>
      <c r="M102" s="174"/>
      <c r="N102" s="174"/>
      <c r="O102" s="174"/>
      <c r="P102" s="174"/>
      <c r="Q102" s="174"/>
      <c r="R102" s="173"/>
      <c r="S102" s="173"/>
      <c r="T102" s="173"/>
      <c r="U102" s="173"/>
      <c r="V102" s="173"/>
      <c r="W102" s="173"/>
      <c r="X102" s="173"/>
      <c r="Y102" s="173"/>
      <c r="Z102" s="173"/>
      <c r="AA102" s="173"/>
      <c r="AB102" s="173"/>
      <c r="AC102" s="173"/>
      <c r="AD102" s="230"/>
    </row>
    <row r="103" spans="1:30">
      <c r="A103" s="160" t="s">
        <v>80</v>
      </c>
      <c r="B103" s="139">
        <v>67342244</v>
      </c>
      <c r="C103" s="139">
        <v>67342244</v>
      </c>
      <c r="D103" s="139">
        <v>67342244</v>
      </c>
      <c r="E103" s="139">
        <v>67342244</v>
      </c>
      <c r="F103" s="139">
        <v>67342244</v>
      </c>
      <c r="G103" s="139">
        <v>67347526</v>
      </c>
      <c r="H103" s="139">
        <v>67347526</v>
      </c>
      <c r="I103" s="139">
        <v>67347526</v>
      </c>
      <c r="J103" s="139">
        <v>77947526</v>
      </c>
      <c r="K103" s="139">
        <v>77947526</v>
      </c>
      <c r="L103" s="139">
        <v>77947526</v>
      </c>
      <c r="M103" s="139">
        <v>77970071</v>
      </c>
      <c r="N103" s="139">
        <v>77981090</v>
      </c>
      <c r="O103" s="139">
        <v>78225962</v>
      </c>
      <c r="P103" s="139">
        <v>78225962</v>
      </c>
      <c r="Q103" s="139">
        <v>78225962</v>
      </c>
      <c r="R103" s="139">
        <v>78225962</v>
      </c>
      <c r="S103" s="139">
        <v>78225962</v>
      </c>
      <c r="T103" s="139">
        <v>78225962</v>
      </c>
      <c r="U103" s="139">
        <v>78225962</v>
      </c>
      <c r="V103" s="139">
        <v>4578225962</v>
      </c>
      <c r="W103" s="139">
        <v>4578225962</v>
      </c>
      <c r="X103" s="139">
        <v>4578225962</v>
      </c>
      <c r="Y103" s="139">
        <v>4578225962</v>
      </c>
      <c r="Z103" s="139">
        <v>4578225962</v>
      </c>
      <c r="AA103" s="139">
        <v>4546891500</v>
      </c>
      <c r="AB103" s="139">
        <v>4546891500</v>
      </c>
      <c r="AC103" s="139">
        <v>4546891500</v>
      </c>
      <c r="AD103" s="225">
        <v>4546891500</v>
      </c>
    </row>
    <row r="104" spans="1:30">
      <c r="A104" s="160" t="s">
        <v>81</v>
      </c>
      <c r="B104" s="139">
        <v>67089305</v>
      </c>
      <c r="C104" s="139">
        <v>67216473.027624309</v>
      </c>
      <c r="D104" s="139">
        <v>67258857.384615391</v>
      </c>
      <c r="E104" s="139">
        <v>67279875.380821913</v>
      </c>
      <c r="F104" s="139">
        <v>67342244</v>
      </c>
      <c r="G104" s="139">
        <v>67342912</v>
      </c>
      <c r="H104" s="139">
        <v>67344460.897810221</v>
      </c>
      <c r="I104" s="139">
        <v>67345231</v>
      </c>
      <c r="J104" s="139">
        <v>73000859.333333328</v>
      </c>
      <c r="K104" s="139">
        <v>75487857</v>
      </c>
      <c r="L104" s="139">
        <v>76316757</v>
      </c>
      <c r="M104" s="139">
        <v>76731753</v>
      </c>
      <c r="N104" s="139">
        <v>77970193</v>
      </c>
      <c r="O104" s="139">
        <v>78047375</v>
      </c>
      <c r="P104" s="139">
        <v>78107558</v>
      </c>
      <c r="Q104" s="139">
        <v>78137402</v>
      </c>
      <c r="R104" s="139">
        <v>78225962</v>
      </c>
      <c r="S104" s="139">
        <v>78225962</v>
      </c>
      <c r="T104" s="139">
        <v>78225962</v>
      </c>
      <c r="U104" s="139">
        <v>78225962</v>
      </c>
      <c r="V104" s="139">
        <v>2650057661</v>
      </c>
      <c r="W104" s="139">
        <v>3614141811</v>
      </c>
      <c r="X104" s="139">
        <v>3937848899</v>
      </c>
      <c r="Y104" s="139">
        <v>4110047635</v>
      </c>
      <c r="Z104" s="139">
        <v>4578225962</v>
      </c>
      <c r="AA104" s="139">
        <v>4570536025.646409</v>
      </c>
      <c r="AB104" s="139">
        <v>4562567907.113553</v>
      </c>
      <c r="AC104" s="139">
        <v>4558616593.5397263</v>
      </c>
      <c r="AD104" s="225">
        <v>4546891500</v>
      </c>
    </row>
    <row r="105" spans="1:30">
      <c r="A105" s="160" t="s">
        <v>82</v>
      </c>
      <c r="B105" s="139">
        <v>67342244</v>
      </c>
      <c r="C105" s="139">
        <v>67393394.055248618</v>
      </c>
      <c r="D105" s="139">
        <v>67454155.82417582</v>
      </c>
      <c r="E105" s="139">
        <v>67484564.942465752</v>
      </c>
      <c r="F105" s="139">
        <v>67675146</v>
      </c>
      <c r="G105" s="139">
        <v>67675275</v>
      </c>
      <c r="H105" s="139">
        <v>67668793.029197082</v>
      </c>
      <c r="I105" s="139">
        <v>67664386</v>
      </c>
      <c r="J105" s="139">
        <v>73304595.333333328</v>
      </c>
      <c r="K105" s="139">
        <v>75791593</v>
      </c>
      <c r="L105" s="139">
        <v>76620493</v>
      </c>
      <c r="M105" s="139">
        <v>77031536</v>
      </c>
      <c r="N105" s="139">
        <v>78225862</v>
      </c>
      <c r="O105" s="139">
        <v>78224039</v>
      </c>
      <c r="P105" s="139">
        <v>78224687</v>
      </c>
      <c r="Q105" s="139">
        <v>78225008</v>
      </c>
      <c r="R105" s="139">
        <v>78225962</v>
      </c>
      <c r="S105" s="139">
        <v>78225962</v>
      </c>
      <c r="T105" s="139">
        <v>78225962</v>
      </c>
      <c r="U105" s="139">
        <v>78225962</v>
      </c>
      <c r="V105" s="139">
        <v>2650057661</v>
      </c>
      <c r="W105" s="139">
        <v>3614141811</v>
      </c>
      <c r="X105" s="139">
        <v>3937848899</v>
      </c>
      <c r="Y105" s="139">
        <v>4110047635</v>
      </c>
      <c r="Z105" s="139">
        <v>4578225962</v>
      </c>
      <c r="AA105" s="139">
        <v>4570536025.646409</v>
      </c>
      <c r="AB105" s="139">
        <v>4567435067.3479853</v>
      </c>
      <c r="AC105" s="139">
        <v>4558616593.5397263</v>
      </c>
      <c r="AD105" s="225">
        <v>4568983572</v>
      </c>
    </row>
    <row r="106" spans="1:30">
      <c r="A106" s="145"/>
      <c r="B106" s="139"/>
      <c r="C106" s="139"/>
      <c r="D106" s="139"/>
      <c r="E106" s="139"/>
      <c r="F106" s="139"/>
      <c r="G106" s="139"/>
      <c r="H106" s="139"/>
      <c r="I106" s="139"/>
      <c r="J106" s="139"/>
      <c r="K106" s="139"/>
      <c r="L106" s="139"/>
      <c r="M106" s="139"/>
      <c r="N106" s="139"/>
      <c r="O106" s="139"/>
    </row>
    <row r="107" spans="1:30" s="313" customFormat="1" ht="16" customHeight="1">
      <c r="A107" s="310" t="s">
        <v>701</v>
      </c>
      <c r="B107" s="139"/>
      <c r="C107" s="139"/>
      <c r="D107" s="139"/>
      <c r="E107" s="139"/>
      <c r="F107" s="139"/>
      <c r="G107" s="139"/>
      <c r="H107" s="139"/>
      <c r="I107" s="139"/>
      <c r="J107" s="139"/>
      <c r="K107" s="139"/>
      <c r="L107" s="139"/>
      <c r="M107" s="139"/>
      <c r="N107" s="139"/>
      <c r="O107" s="139"/>
    </row>
    <row r="108" spans="1:30">
      <c r="A108" s="145"/>
      <c r="B108" s="145"/>
      <c r="C108" s="145"/>
      <c r="D108" s="145"/>
      <c r="E108" s="145"/>
      <c r="F108" s="145"/>
      <c r="G108" s="145"/>
      <c r="H108" s="145"/>
      <c r="I108" s="145"/>
      <c r="J108" s="145"/>
      <c r="K108" s="145"/>
      <c r="L108" s="145"/>
      <c r="M108" s="145"/>
      <c r="N108" s="145"/>
    </row>
    <row r="109" spans="1:30">
      <c r="A109" s="145"/>
      <c r="B109" s="145"/>
      <c r="C109" s="145"/>
      <c r="D109" s="145"/>
      <c r="E109" s="145"/>
      <c r="F109" s="145"/>
      <c r="G109" s="145"/>
      <c r="H109" s="145"/>
      <c r="I109" s="145"/>
      <c r="J109" s="145"/>
      <c r="K109" s="145"/>
      <c r="L109" s="145"/>
      <c r="M109" s="145"/>
      <c r="N109" s="145"/>
      <c r="U109" s="139"/>
    </row>
    <row r="110" spans="1:30">
      <c r="A110" s="145"/>
      <c r="B110" s="145"/>
      <c r="C110" s="145"/>
      <c r="D110" s="145"/>
      <c r="E110" s="145"/>
      <c r="F110" s="145"/>
      <c r="G110" s="145"/>
      <c r="H110" s="145"/>
      <c r="I110" s="145"/>
      <c r="J110" s="145"/>
      <c r="K110" s="145"/>
      <c r="L110" s="145"/>
      <c r="M110" s="145"/>
      <c r="N110" s="145"/>
    </row>
    <row r="111" spans="1:30">
      <c r="A111" s="145"/>
      <c r="B111" s="145"/>
      <c r="C111" s="145"/>
      <c r="D111" s="145"/>
      <c r="E111" s="145"/>
      <c r="F111" s="145"/>
      <c r="G111" s="145"/>
      <c r="H111" s="145"/>
      <c r="I111" s="145"/>
      <c r="J111" s="145"/>
      <c r="K111" s="145"/>
      <c r="L111" s="145"/>
      <c r="M111" s="145"/>
      <c r="N111" s="145"/>
    </row>
    <row r="112" spans="1:30">
      <c r="A112" s="145"/>
      <c r="B112" s="145"/>
      <c r="C112" s="145"/>
      <c r="D112" s="145"/>
      <c r="E112" s="145"/>
      <c r="F112" s="145"/>
      <c r="G112" s="145"/>
      <c r="H112" s="145"/>
      <c r="I112" s="145"/>
      <c r="J112" s="145"/>
      <c r="K112" s="145"/>
      <c r="L112" s="145"/>
      <c r="M112" s="145"/>
      <c r="N112" s="145"/>
      <c r="U112" s="286"/>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phoneticPr fontId="25" type="noConversion"/>
  <pageMargins left="0.70866141732283472" right="0.70866141732283472" top="0.74803149606299213" bottom="0.74803149606299213" header="0.31496062992125984" footer="0.31496062992125984"/>
  <pageSetup scale="22" orientation="portrait" r:id="rId1"/>
  <rowBreaks count="1" manualBreakCount="1">
    <brk id="54" max="16383" man="1"/>
  </rowBreaks>
  <ignoredErrors>
    <ignoredError sqref="P73" formulaRange="1"/>
    <ignoredError sqref="O16 B61:J6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E169"/>
  <sheetViews>
    <sheetView showGridLines="0" view="pageBreakPreview" zoomScale="80" zoomScaleNormal="70" zoomScaleSheetLayoutView="80" workbookViewId="0">
      <pane xSplit="1" topLeftCell="W1" activePane="topRight" state="frozen"/>
      <selection activeCell="E19" sqref="E17:E19"/>
      <selection pane="topRight" activeCell="A2" sqref="A2"/>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81640625" style="122" bestFit="1" customWidth="1"/>
    <col min="28" max="28" width="9.453125" style="122" bestFit="1" customWidth="1"/>
    <col min="29" max="30" width="8.81640625" style="122"/>
    <col min="31" max="31" width="9.453125" style="122" customWidth="1"/>
    <col min="32" max="16384" width="8.81640625" style="122"/>
  </cols>
  <sheetData>
    <row r="1" spans="1:31" s="150" customFormat="1">
      <c r="A1" s="149" t="s">
        <v>270</v>
      </c>
      <c r="B1" s="127"/>
      <c r="C1" s="127"/>
      <c r="D1" s="127"/>
      <c r="E1" s="127"/>
      <c r="F1" s="127"/>
      <c r="G1" s="127"/>
      <c r="H1" s="127"/>
      <c r="I1" s="127"/>
      <c r="J1" s="127"/>
      <c r="K1" s="127"/>
      <c r="L1" s="127"/>
      <c r="M1" s="127"/>
      <c r="N1" s="127"/>
      <c r="O1" s="127"/>
    </row>
    <row r="2" spans="1:31" s="150" customFormat="1" ht="13.5" thickBot="1">
      <c r="A2" s="151" t="s">
        <v>274</v>
      </c>
      <c r="B2" s="149"/>
      <c r="C2" s="151"/>
      <c r="D2" s="151"/>
      <c r="E2" s="151"/>
      <c r="F2" s="149"/>
      <c r="G2" s="151"/>
      <c r="H2" s="151"/>
      <c r="I2" s="149"/>
      <c r="J2" s="151"/>
      <c r="K2" s="149"/>
      <c r="L2" s="149"/>
      <c r="M2" s="151"/>
      <c r="N2" s="149"/>
      <c r="O2" s="151"/>
    </row>
    <row r="3" spans="1:31" s="150" customFormat="1" ht="27" thickTop="1" thickBot="1">
      <c r="A3" s="154" t="s">
        <v>229</v>
      </c>
      <c r="B3" s="275" t="s">
        <v>306</v>
      </c>
      <c r="C3" s="274" t="s">
        <v>365</v>
      </c>
      <c r="D3" s="274" t="s">
        <v>366</v>
      </c>
      <c r="E3" s="274" t="s">
        <v>367</v>
      </c>
      <c r="F3" s="274" t="s">
        <v>341</v>
      </c>
      <c r="G3" s="274" t="s">
        <v>368</v>
      </c>
      <c r="H3" s="274" t="s">
        <v>370</v>
      </c>
      <c r="I3" s="274" t="s">
        <v>393</v>
      </c>
      <c r="J3" s="274" t="s">
        <v>395</v>
      </c>
      <c r="K3" s="274" t="s">
        <v>422</v>
      </c>
      <c r="L3" s="274" t="s">
        <v>424</v>
      </c>
      <c r="M3" s="274" t="s">
        <v>431</v>
      </c>
      <c r="N3" s="274" t="s">
        <v>433</v>
      </c>
      <c r="O3" s="274" t="s">
        <v>436</v>
      </c>
      <c r="P3" s="277" t="s">
        <v>448</v>
      </c>
      <c r="Q3" s="277" t="s">
        <v>459</v>
      </c>
      <c r="R3" s="277" t="s">
        <v>449</v>
      </c>
      <c r="S3" s="277" t="s">
        <v>478</v>
      </c>
      <c r="T3" s="277" t="s">
        <v>492</v>
      </c>
      <c r="U3" s="277" t="s">
        <v>495</v>
      </c>
      <c r="V3" s="277" t="s">
        <v>517</v>
      </c>
      <c r="W3" s="277" t="s">
        <v>522</v>
      </c>
      <c r="X3" s="277" t="s">
        <v>562</v>
      </c>
      <c r="Y3" s="277" t="s">
        <v>570</v>
      </c>
      <c r="Z3" s="277" t="s">
        <v>574</v>
      </c>
      <c r="AA3" s="277" t="s">
        <v>578</v>
      </c>
      <c r="AB3" s="277" t="s">
        <v>582</v>
      </c>
      <c r="AC3" s="277" t="s">
        <v>587</v>
      </c>
      <c r="AD3" s="277" t="s">
        <v>588</v>
      </c>
      <c r="AE3" s="277" t="s">
        <v>641</v>
      </c>
    </row>
    <row r="4" spans="1:31" s="150" customFormat="1" ht="13.5" thickTop="1">
      <c r="A4" s="172" t="s">
        <v>21</v>
      </c>
      <c r="B4" s="175"/>
      <c r="C4" s="173"/>
      <c r="D4" s="173"/>
      <c r="E4" s="173"/>
      <c r="F4" s="173"/>
      <c r="G4" s="173"/>
      <c r="H4" s="173"/>
      <c r="I4" s="173"/>
      <c r="J4" s="173"/>
      <c r="K4" s="173"/>
      <c r="L4" s="173"/>
      <c r="M4" s="173"/>
      <c r="N4" s="173"/>
      <c r="O4" s="173"/>
    </row>
    <row r="5" spans="1:31">
      <c r="A5" s="160" t="s">
        <v>301</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c r="AB5" s="139">
        <v>1584</v>
      </c>
      <c r="AC5" s="139">
        <v>1574</v>
      </c>
      <c r="AD5" s="139">
        <v>5678</v>
      </c>
      <c r="AE5" s="139">
        <f>3089+2532</f>
        <v>5621</v>
      </c>
    </row>
    <row r="6" spans="1:31">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c r="AB6" s="139">
        <v>120</v>
      </c>
      <c r="AC6" s="139">
        <v>107</v>
      </c>
      <c r="AD6" s="139">
        <v>109</v>
      </c>
      <c r="AE6" s="139">
        <v>108</v>
      </c>
    </row>
    <row r="7" spans="1:31">
      <c r="A7" s="160" t="s">
        <v>307</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c r="AB7" s="139">
        <v>239</v>
      </c>
      <c r="AC7" s="139">
        <v>225</v>
      </c>
      <c r="AD7" s="139">
        <v>222</v>
      </c>
      <c r="AE7" s="139">
        <v>210</v>
      </c>
    </row>
    <row r="8" spans="1:31">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c r="AB8" s="139">
        <v>1163</v>
      </c>
      <c r="AC8" s="139">
        <v>1013</v>
      </c>
      <c r="AD8" s="139">
        <v>4</v>
      </c>
      <c r="AE8" s="139">
        <v>4</v>
      </c>
    </row>
    <row r="9" spans="1:31">
      <c r="A9" s="160" t="s">
        <v>451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c r="AB9" s="139">
        <v>43</v>
      </c>
      <c r="AC9" s="139">
        <v>32</v>
      </c>
      <c r="AD9" s="139">
        <v>24</v>
      </c>
      <c r="AE9" s="139">
        <v>10</v>
      </c>
    </row>
    <row r="10" spans="1:31">
      <c r="A10" s="160" t="s">
        <v>592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v>6</v>
      </c>
      <c r="AE10" s="139">
        <v>9</v>
      </c>
    </row>
    <row r="11" spans="1:31">
      <c r="A11" s="160" t="s">
        <v>184</v>
      </c>
      <c r="B11" s="139">
        <v>127</v>
      </c>
      <c r="C11" s="139">
        <v>153</v>
      </c>
      <c r="D11" s="139">
        <v>143</v>
      </c>
      <c r="E11" s="139">
        <v>178</v>
      </c>
      <c r="F11" s="139">
        <v>171</v>
      </c>
      <c r="G11" s="139">
        <v>191</v>
      </c>
      <c r="H11" s="139">
        <v>133</v>
      </c>
      <c r="I11" s="139">
        <v>162</v>
      </c>
      <c r="J11" s="139">
        <v>176</v>
      </c>
      <c r="K11" s="139">
        <v>133</v>
      </c>
      <c r="L11" s="139">
        <v>147</v>
      </c>
      <c r="M11" s="139">
        <v>135</v>
      </c>
      <c r="N11" s="139">
        <v>144</v>
      </c>
      <c r="O11" s="139">
        <v>147</v>
      </c>
      <c r="P11" s="139">
        <v>175</v>
      </c>
      <c r="Q11" s="139">
        <v>150</v>
      </c>
      <c r="R11" s="139">
        <v>94</v>
      </c>
      <c r="S11" s="139">
        <v>239</v>
      </c>
      <c r="T11" s="139">
        <v>975</v>
      </c>
      <c r="U11" s="139">
        <v>799</v>
      </c>
      <c r="V11" s="139">
        <f>972+21</f>
        <v>993</v>
      </c>
      <c r="W11" s="139">
        <f>965+18</f>
        <v>983</v>
      </c>
      <c r="X11" s="139">
        <f>974+13</f>
        <v>987</v>
      </c>
      <c r="Y11" s="139">
        <f>976+8</f>
        <v>984</v>
      </c>
      <c r="Z11" s="139">
        <f>974+141</f>
        <v>1115</v>
      </c>
      <c r="AA11" s="139">
        <v>1093</v>
      </c>
      <c r="AB11" s="139">
        <f>973+110</f>
        <v>1083</v>
      </c>
      <c r="AC11" s="139">
        <f>966+96</f>
        <v>1062</v>
      </c>
      <c r="AD11" s="139">
        <f>29+962</f>
        <v>991</v>
      </c>
      <c r="AE11" s="139">
        <f>996+25</f>
        <v>1021</v>
      </c>
    </row>
    <row r="12" spans="1:31" s="150" customFormat="1">
      <c r="A12" s="172" t="s">
        <v>29</v>
      </c>
      <c r="B12" s="173">
        <v>3704</v>
      </c>
      <c r="C12" s="173">
        <v>4605</v>
      </c>
      <c r="D12" s="173">
        <v>4684</v>
      </c>
      <c r="E12" s="173">
        <v>4695</v>
      </c>
      <c r="F12" s="173">
        <v>4621</v>
      </c>
      <c r="G12" s="173">
        <v>4528</v>
      </c>
      <c r="H12" s="173">
        <v>5922</v>
      </c>
      <c r="I12" s="173">
        <v>5994</v>
      </c>
      <c r="J12" s="173">
        <v>4501</v>
      </c>
      <c r="K12" s="173">
        <v>4388</v>
      </c>
      <c r="L12" s="173">
        <v>4329</v>
      </c>
      <c r="M12" s="173">
        <v>4246</v>
      </c>
      <c r="N12" s="173">
        <v>4064</v>
      </c>
      <c r="O12" s="173">
        <v>4196</v>
      </c>
      <c r="P12" s="173">
        <v>4115</v>
      </c>
      <c r="Q12" s="173">
        <f>SUM(Q5:Q11)</f>
        <v>4166</v>
      </c>
      <c r="R12" s="173">
        <v>4507</v>
      </c>
      <c r="S12" s="173">
        <v>4526</v>
      </c>
      <c r="T12" s="173">
        <v>4728</v>
      </c>
      <c r="U12" s="173">
        <v>4537</v>
      </c>
      <c r="V12" s="173">
        <v>4395</v>
      </c>
      <c r="W12" s="173">
        <v>4290</v>
      </c>
      <c r="X12" s="173">
        <v>4293</v>
      </c>
      <c r="Y12" s="173">
        <v>4236</v>
      </c>
      <c r="Z12" s="173">
        <v>4301</v>
      </c>
      <c r="AA12" s="173">
        <v>4251</v>
      </c>
      <c r="AB12" s="173">
        <v>4232</v>
      </c>
      <c r="AC12" s="173">
        <v>4013</v>
      </c>
      <c r="AD12" s="173">
        <v>7034</v>
      </c>
      <c r="AE12" s="173">
        <v>6983</v>
      </c>
    </row>
    <row r="13" spans="1:31">
      <c r="A13" s="161"/>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row>
    <row r="14" spans="1:31" s="150" customFormat="1">
      <c r="A14" s="172" t="s">
        <v>30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row>
    <row r="15" spans="1:31">
      <c r="A15" s="160" t="s">
        <v>372</v>
      </c>
      <c r="B15" s="139">
        <v>2428</v>
      </c>
      <c r="C15" s="139">
        <v>2916</v>
      </c>
      <c r="D15" s="139">
        <v>2852</v>
      </c>
      <c r="E15" s="139">
        <v>2877</v>
      </c>
      <c r="F15" s="139">
        <v>2551</v>
      </c>
      <c r="G15" s="139">
        <v>2857</v>
      </c>
      <c r="H15" s="139">
        <v>2853</v>
      </c>
      <c r="I15" s="139">
        <v>2708</v>
      </c>
      <c r="J15" s="139">
        <v>2614</v>
      </c>
      <c r="K15" s="139">
        <v>2900</v>
      </c>
      <c r="L15" s="139">
        <v>3009</v>
      </c>
      <c r="M15" s="139">
        <v>3252</v>
      </c>
      <c r="N15" s="139">
        <v>3543</v>
      </c>
      <c r="O15" s="139">
        <v>3869</v>
      </c>
      <c r="P15" s="139">
        <v>4181</v>
      </c>
      <c r="Q15" s="139">
        <v>4629</v>
      </c>
      <c r="R15" s="139">
        <v>5206</v>
      </c>
      <c r="S15" s="139">
        <v>5585</v>
      </c>
      <c r="T15" s="139">
        <v>3116</v>
      </c>
      <c r="U15" s="139">
        <v>3097</v>
      </c>
      <c r="V15" s="139">
        <v>2911</v>
      </c>
      <c r="W15" s="139">
        <v>2944</v>
      </c>
      <c r="X15" s="139">
        <v>2829</v>
      </c>
      <c r="Y15" s="139">
        <v>2432</v>
      </c>
      <c r="Z15" s="139">
        <v>2244</v>
      </c>
      <c r="AA15" s="139">
        <v>2328</v>
      </c>
      <c r="AB15" s="139">
        <v>2221</v>
      </c>
      <c r="AC15" s="139">
        <v>2178</v>
      </c>
      <c r="AD15" s="139">
        <v>1914</v>
      </c>
      <c r="AE15" s="139">
        <v>1780</v>
      </c>
    </row>
    <row r="16" spans="1:31">
      <c r="A16" s="160" t="s">
        <v>452</v>
      </c>
      <c r="B16" s="139">
        <v>1224</v>
      </c>
      <c r="C16" s="139">
        <v>1111</v>
      </c>
      <c r="D16" s="139">
        <v>1209</v>
      </c>
      <c r="E16" s="139">
        <v>1243</v>
      </c>
      <c r="F16" s="139">
        <v>1112</v>
      </c>
      <c r="G16" s="139">
        <v>981</v>
      </c>
      <c r="H16" s="139">
        <v>897</v>
      </c>
      <c r="I16" s="139">
        <v>970</v>
      </c>
      <c r="J16" s="139">
        <v>789</v>
      </c>
      <c r="K16" s="139">
        <v>947</v>
      </c>
      <c r="L16" s="139">
        <v>899</v>
      </c>
      <c r="M16" s="139">
        <v>1089</v>
      </c>
      <c r="N16" s="139">
        <v>847</v>
      </c>
      <c r="O16" s="139">
        <v>924</v>
      </c>
      <c r="P16" s="139">
        <v>1117</v>
      </c>
      <c r="Q16" s="139">
        <v>1023</v>
      </c>
      <c r="R16" s="139">
        <v>1218</v>
      </c>
      <c r="S16" s="139">
        <v>1049</v>
      </c>
      <c r="T16" s="139">
        <v>1109</v>
      </c>
      <c r="U16" s="139">
        <v>1183</v>
      </c>
      <c r="V16" s="139">
        <v>1084</v>
      </c>
      <c r="W16" s="139">
        <v>1130</v>
      </c>
      <c r="X16" s="139">
        <v>1214</v>
      </c>
      <c r="Y16" s="139">
        <v>1283</v>
      </c>
      <c r="Z16" s="139">
        <v>1216</v>
      </c>
      <c r="AA16" s="139">
        <v>1292</v>
      </c>
      <c r="AB16" s="139">
        <v>1260</v>
      </c>
      <c r="AC16" s="139">
        <v>1321</v>
      </c>
      <c r="AD16" s="139">
        <v>1221</v>
      </c>
      <c r="AE16" s="139">
        <v>1277</v>
      </c>
    </row>
    <row r="17" spans="1:31">
      <c r="A17" s="160" t="s">
        <v>453</v>
      </c>
      <c r="B17" s="225" t="s">
        <v>290</v>
      </c>
      <c r="C17" s="139">
        <v>33</v>
      </c>
      <c r="D17" s="139">
        <v>32</v>
      </c>
      <c r="E17" s="139">
        <v>33</v>
      </c>
      <c r="F17" s="139">
        <v>34</v>
      </c>
      <c r="G17" s="139">
        <v>34</v>
      </c>
      <c r="H17" s="139">
        <v>31</v>
      </c>
      <c r="I17" s="139">
        <v>32</v>
      </c>
      <c r="J17" s="139">
        <v>30</v>
      </c>
      <c r="K17" s="139">
        <v>33</v>
      </c>
      <c r="L17" s="139">
        <v>32</v>
      </c>
      <c r="M17" s="139">
        <v>32</v>
      </c>
      <c r="N17" s="139">
        <v>31</v>
      </c>
      <c r="O17" s="139">
        <v>31</v>
      </c>
      <c r="P17" s="139">
        <v>32</v>
      </c>
      <c r="Q17" s="139">
        <v>31</v>
      </c>
      <c r="R17" s="139">
        <v>32</v>
      </c>
      <c r="S17" s="139">
        <v>33</v>
      </c>
      <c r="T17" s="139">
        <v>35</v>
      </c>
      <c r="U17" s="139">
        <v>34</v>
      </c>
      <c r="V17" s="139">
        <v>32</v>
      </c>
      <c r="W17" s="139">
        <v>34</v>
      </c>
      <c r="X17" s="139">
        <v>34</v>
      </c>
      <c r="Y17" s="139">
        <v>35</v>
      </c>
      <c r="Z17" s="139">
        <v>35</v>
      </c>
      <c r="AA17" s="139">
        <v>33</v>
      </c>
      <c r="AB17" s="139">
        <v>33</v>
      </c>
      <c r="AC17" s="139">
        <v>32</v>
      </c>
      <c r="AD17" s="139">
        <v>31</v>
      </c>
      <c r="AE17" s="139">
        <v>32</v>
      </c>
    </row>
    <row r="18" spans="1:31">
      <c r="A18" s="160" t="s">
        <v>111</v>
      </c>
      <c r="B18" s="139">
        <v>3951</v>
      </c>
      <c r="C18" s="139">
        <v>3797</v>
      </c>
      <c r="D18" s="139">
        <v>4295</v>
      </c>
      <c r="E18" s="139">
        <v>4477</v>
      </c>
      <c r="F18" s="139">
        <v>4609</v>
      </c>
      <c r="G18" s="139">
        <v>3918</v>
      </c>
      <c r="H18" s="139">
        <v>3910</v>
      </c>
      <c r="I18" s="139">
        <v>4053</v>
      </c>
      <c r="J18" s="139">
        <v>3998</v>
      </c>
      <c r="K18" s="139">
        <v>4076</v>
      </c>
      <c r="L18" s="139">
        <v>4238</v>
      </c>
      <c r="M18" s="139">
        <v>4196</v>
      </c>
      <c r="N18" s="139">
        <v>4990</v>
      </c>
      <c r="O18" s="139">
        <v>4888</v>
      </c>
      <c r="P18" s="139">
        <v>6682</v>
      </c>
      <c r="Q18" s="139">
        <v>6979</v>
      </c>
      <c r="R18" s="139">
        <v>7588</v>
      </c>
      <c r="S18" s="139">
        <v>8366</v>
      </c>
      <c r="T18" s="139">
        <v>8525</v>
      </c>
      <c r="U18" s="139">
        <v>8051</v>
      </c>
      <c r="V18" s="139">
        <v>7799</v>
      </c>
      <c r="W18" s="139">
        <v>7179</v>
      </c>
      <c r="X18" s="139">
        <v>7912</v>
      </c>
      <c r="Y18" s="139">
        <v>6803</v>
      </c>
      <c r="Z18" s="139">
        <v>7754</v>
      </c>
      <c r="AA18" s="139">
        <v>6278</v>
      </c>
      <c r="AB18" s="139">
        <v>7269</v>
      </c>
      <c r="AC18" s="139">
        <v>6546</v>
      </c>
      <c r="AD18" s="139">
        <v>7374</v>
      </c>
      <c r="AE18" s="139">
        <v>6918</v>
      </c>
    </row>
    <row r="19" spans="1:31" hidden="1">
      <c r="A19" s="160" t="s">
        <v>118</v>
      </c>
      <c r="B19" s="139">
        <v>0</v>
      </c>
      <c r="C19" s="139">
        <v>0</v>
      </c>
      <c r="D19" s="139">
        <v>0</v>
      </c>
      <c r="E19" s="139">
        <v>0</v>
      </c>
      <c r="F19" s="139">
        <v>0</v>
      </c>
      <c r="G19" s="139">
        <v>0</v>
      </c>
      <c r="H19" s="139">
        <v>0</v>
      </c>
      <c r="I19" s="139">
        <v>0</v>
      </c>
      <c r="J19" s="139"/>
      <c r="K19" s="139">
        <v>0</v>
      </c>
      <c r="L19" s="139"/>
      <c r="M19" s="139"/>
      <c r="N19" s="139"/>
      <c r="O19" s="139">
        <v>0</v>
      </c>
      <c r="P19" s="139"/>
      <c r="Q19" s="139"/>
      <c r="R19" s="139"/>
      <c r="S19" s="139"/>
      <c r="U19" s="122">
        <v>412</v>
      </c>
      <c r="AB19" s="122">
        <v>207</v>
      </c>
      <c r="AC19" s="122">
        <v>216</v>
      </c>
      <c r="AD19" s="122">
        <v>294</v>
      </c>
    </row>
    <row r="20" spans="1:31">
      <c r="A20" s="160" t="s">
        <v>85</v>
      </c>
      <c r="B20" s="139">
        <v>467</v>
      </c>
      <c r="C20" s="139">
        <v>732</v>
      </c>
      <c r="D20" s="139">
        <v>865</v>
      </c>
      <c r="E20" s="139">
        <v>909</v>
      </c>
      <c r="F20" s="139">
        <v>532</v>
      </c>
      <c r="G20" s="139">
        <v>920</v>
      </c>
      <c r="H20" s="139">
        <v>517</v>
      </c>
      <c r="I20" s="139">
        <v>462</v>
      </c>
      <c r="J20" s="139">
        <v>682</v>
      </c>
      <c r="K20" s="139">
        <v>290</v>
      </c>
      <c r="L20" s="139">
        <v>426</v>
      </c>
      <c r="M20" s="139">
        <v>281</v>
      </c>
      <c r="N20" s="139">
        <v>350</v>
      </c>
      <c r="O20" s="139">
        <v>373</v>
      </c>
      <c r="P20" s="139">
        <v>776</v>
      </c>
      <c r="Q20" s="139">
        <v>843</v>
      </c>
      <c r="R20" s="139">
        <v>537</v>
      </c>
      <c r="S20" s="139">
        <v>412</v>
      </c>
      <c r="T20" s="139">
        <v>472</v>
      </c>
      <c r="U20" s="225" t="s">
        <v>290</v>
      </c>
      <c r="V20" s="139">
        <v>344</v>
      </c>
      <c r="W20" s="139">
        <v>343</v>
      </c>
      <c r="X20" s="139">
        <v>297</v>
      </c>
      <c r="Y20" s="139">
        <v>351</v>
      </c>
      <c r="Z20" s="139">
        <v>264</v>
      </c>
      <c r="AA20" s="139">
        <v>159</v>
      </c>
      <c r="AB20" s="139">
        <v>207</v>
      </c>
      <c r="AC20" s="139">
        <v>216</v>
      </c>
      <c r="AD20" s="139">
        <v>294</v>
      </c>
      <c r="AE20" s="139">
        <v>395</v>
      </c>
    </row>
    <row r="21" spans="1:31">
      <c r="A21" s="160" t="s">
        <v>460</v>
      </c>
      <c r="B21" s="225" t="s">
        <v>290</v>
      </c>
      <c r="C21" s="225" t="s">
        <v>290</v>
      </c>
      <c r="D21" s="225" t="s">
        <v>290</v>
      </c>
      <c r="E21" s="225" t="s">
        <v>290</v>
      </c>
      <c r="F21" s="225" t="s">
        <v>290</v>
      </c>
      <c r="G21" s="225" t="s">
        <v>290</v>
      </c>
      <c r="H21" s="225" t="s">
        <v>290</v>
      </c>
      <c r="I21" s="225" t="s">
        <v>290</v>
      </c>
      <c r="J21" s="225" t="s">
        <v>290</v>
      </c>
      <c r="K21" s="225" t="s">
        <v>290</v>
      </c>
      <c r="L21" s="225" t="s">
        <v>290</v>
      </c>
      <c r="M21" s="225" t="s">
        <v>290</v>
      </c>
      <c r="N21" s="225" t="s">
        <v>290</v>
      </c>
      <c r="O21" s="225" t="s">
        <v>290</v>
      </c>
      <c r="P21" s="225" t="s">
        <v>290</v>
      </c>
      <c r="Q21" s="139">
        <v>100</v>
      </c>
      <c r="R21" s="225" t="s">
        <v>290</v>
      </c>
      <c r="S21" s="225" t="s">
        <v>290</v>
      </c>
      <c r="T21" s="225" t="s">
        <v>290</v>
      </c>
      <c r="U21" s="225" t="s">
        <v>290</v>
      </c>
      <c r="V21" s="225" t="s">
        <v>290</v>
      </c>
      <c r="W21" s="225" t="s">
        <v>290</v>
      </c>
      <c r="X21" s="225" t="s">
        <v>290</v>
      </c>
      <c r="Y21" s="225" t="s">
        <v>290</v>
      </c>
      <c r="Z21" s="225" t="s">
        <v>290</v>
      </c>
      <c r="AA21" s="225" t="s">
        <v>290</v>
      </c>
      <c r="AB21" s="225" t="s">
        <v>290</v>
      </c>
      <c r="AC21" s="225" t="s">
        <v>290</v>
      </c>
      <c r="AD21" s="225" t="s">
        <v>290</v>
      </c>
      <c r="AE21" s="225" t="s">
        <v>290</v>
      </c>
    </row>
    <row r="22" spans="1:31" ht="26">
      <c r="A22" s="160" t="s">
        <v>32</v>
      </c>
      <c r="B22" s="139">
        <v>428</v>
      </c>
      <c r="C22" s="139">
        <v>731</v>
      </c>
      <c r="D22" s="139">
        <v>1572</v>
      </c>
      <c r="E22" s="139">
        <v>889</v>
      </c>
      <c r="F22" s="139">
        <v>1238</v>
      </c>
      <c r="G22" s="139">
        <v>1267</v>
      </c>
      <c r="H22" s="139">
        <v>1493</v>
      </c>
      <c r="I22" s="139">
        <v>1912</v>
      </c>
      <c r="J22" s="139">
        <v>2036</v>
      </c>
      <c r="K22" s="139">
        <v>4604</v>
      </c>
      <c r="L22" s="139">
        <v>5415</v>
      </c>
      <c r="M22" s="139">
        <v>5014</v>
      </c>
      <c r="N22" s="139">
        <v>5702</v>
      </c>
      <c r="O22" s="139">
        <v>5642</v>
      </c>
      <c r="P22" s="139">
        <v>5254</v>
      </c>
      <c r="Q22" s="139">
        <v>3065</v>
      </c>
      <c r="R22" s="139">
        <v>2775</v>
      </c>
      <c r="S22" s="139">
        <v>2007</v>
      </c>
      <c r="T22" s="225">
        <v>1648</v>
      </c>
      <c r="U22" s="225">
        <v>1724</v>
      </c>
      <c r="V22" s="225">
        <v>2542</v>
      </c>
      <c r="W22" s="225">
        <v>1287</v>
      </c>
      <c r="X22" s="225">
        <v>1996</v>
      </c>
      <c r="Y22" s="225">
        <v>1046</v>
      </c>
      <c r="Z22" s="225">
        <v>1040</v>
      </c>
      <c r="AA22" s="225">
        <v>909</v>
      </c>
      <c r="AB22" s="225">
        <v>927</v>
      </c>
      <c r="AC22" s="225">
        <v>1516</v>
      </c>
      <c r="AD22" s="225">
        <v>1132</v>
      </c>
      <c r="AE22" s="225">
        <v>1340</v>
      </c>
    </row>
    <row r="23" spans="1:31" ht="14.5">
      <c r="A23" s="160" t="s">
        <v>443</v>
      </c>
      <c r="B23" s="225" t="s">
        <v>290</v>
      </c>
      <c r="C23" s="225" t="s">
        <v>290</v>
      </c>
      <c r="D23" s="225" t="s">
        <v>290</v>
      </c>
      <c r="E23" s="225" t="s">
        <v>290</v>
      </c>
      <c r="F23" s="225" t="s">
        <v>290</v>
      </c>
      <c r="G23" s="139">
        <v>855</v>
      </c>
      <c r="H23" s="139">
        <v>1564</v>
      </c>
      <c r="I23" s="139">
        <v>1615</v>
      </c>
      <c r="J23" s="139">
        <v>1299</v>
      </c>
      <c r="K23" s="139">
        <v>1352</v>
      </c>
      <c r="L23" s="139">
        <v>846</v>
      </c>
      <c r="M23" s="225" t="s">
        <v>290</v>
      </c>
      <c r="N23" s="225" t="s">
        <v>290</v>
      </c>
      <c r="O23" s="225" t="s">
        <v>290</v>
      </c>
      <c r="P23" s="225" t="s">
        <v>290</v>
      </c>
      <c r="Q23" s="225" t="s">
        <v>290</v>
      </c>
      <c r="R23" s="225" t="s">
        <v>290</v>
      </c>
      <c r="S23" s="225" t="s">
        <v>290</v>
      </c>
      <c r="T23" s="225" t="s">
        <v>290</v>
      </c>
      <c r="U23" s="225" t="s">
        <v>290</v>
      </c>
      <c r="V23" s="225">
        <v>610</v>
      </c>
      <c r="W23" s="225">
        <v>173</v>
      </c>
      <c r="X23" s="225" t="s">
        <v>290</v>
      </c>
      <c r="Y23" s="225" t="s">
        <v>290</v>
      </c>
      <c r="Z23" s="225" t="s">
        <v>290</v>
      </c>
      <c r="AA23" s="225" t="s">
        <v>290</v>
      </c>
      <c r="AB23" s="225" t="s">
        <v>290</v>
      </c>
      <c r="AC23" s="225" t="s">
        <v>290</v>
      </c>
      <c r="AD23" s="225" t="s">
        <v>290</v>
      </c>
      <c r="AE23" s="225" t="s">
        <v>290</v>
      </c>
    </row>
    <row r="24" spans="1:31" s="150" customFormat="1">
      <c r="A24" s="172" t="s">
        <v>33</v>
      </c>
      <c r="B24" s="173">
        <v>8498</v>
      </c>
      <c r="C24" s="173">
        <v>9319</v>
      </c>
      <c r="D24" s="173">
        <v>10826</v>
      </c>
      <c r="E24" s="173">
        <v>10429</v>
      </c>
      <c r="F24" s="173">
        <v>10077</v>
      </c>
      <c r="G24" s="173">
        <v>10833</v>
      </c>
      <c r="H24" s="173">
        <v>11267</v>
      </c>
      <c r="I24" s="173">
        <v>11751</v>
      </c>
      <c r="J24" s="173">
        <v>11449</v>
      </c>
      <c r="K24" s="173">
        <v>14200</v>
      </c>
      <c r="L24" s="173">
        <v>14866</v>
      </c>
      <c r="M24" s="173">
        <v>13864</v>
      </c>
      <c r="N24" s="173">
        <v>15463</v>
      </c>
      <c r="O24" s="173">
        <v>15727</v>
      </c>
      <c r="P24" s="173">
        <v>18042</v>
      </c>
      <c r="Q24" s="173">
        <f>SUM(Q15:Q23)</f>
        <v>16670</v>
      </c>
      <c r="R24" s="173">
        <v>17356</v>
      </c>
      <c r="S24" s="173">
        <v>17452</v>
      </c>
      <c r="T24" s="173">
        <v>14905</v>
      </c>
      <c r="U24" s="173">
        <v>14501</v>
      </c>
      <c r="V24" s="173">
        <v>15322</v>
      </c>
      <c r="W24" s="173">
        <v>13090</v>
      </c>
      <c r="X24" s="173">
        <v>14282</v>
      </c>
      <c r="Y24" s="173">
        <v>11950</v>
      </c>
      <c r="Z24" s="173">
        <f>Z15+Z16+Z17+Z18+Z20+Z22</f>
        <v>12553</v>
      </c>
      <c r="AA24" s="173">
        <v>10999</v>
      </c>
      <c r="AB24" s="173">
        <v>11917</v>
      </c>
      <c r="AC24" s="173">
        <v>11809</v>
      </c>
      <c r="AD24" s="173">
        <v>11966</v>
      </c>
      <c r="AE24" s="173">
        <v>11742</v>
      </c>
    </row>
    <row r="25" spans="1:31" s="150" customFormat="1">
      <c r="A25" s="172" t="s">
        <v>34</v>
      </c>
      <c r="B25" s="173">
        <v>12202</v>
      </c>
      <c r="C25" s="173">
        <v>13924</v>
      </c>
      <c r="D25" s="173">
        <v>15510</v>
      </c>
      <c r="E25" s="173">
        <v>15124</v>
      </c>
      <c r="F25" s="173">
        <v>14697</v>
      </c>
      <c r="G25" s="173">
        <v>15361</v>
      </c>
      <c r="H25" s="173">
        <v>17189</v>
      </c>
      <c r="I25" s="173">
        <v>17745</v>
      </c>
      <c r="J25" s="173">
        <v>15949</v>
      </c>
      <c r="K25" s="173">
        <v>18588</v>
      </c>
      <c r="L25" s="173">
        <v>19194</v>
      </c>
      <c r="M25" s="173">
        <v>18109</v>
      </c>
      <c r="N25" s="173">
        <v>19527</v>
      </c>
      <c r="O25" s="173">
        <v>19923</v>
      </c>
      <c r="P25" s="173">
        <v>22157</v>
      </c>
      <c r="Q25" s="173">
        <f>Q12+Q24</f>
        <v>20836</v>
      </c>
      <c r="R25" s="173">
        <v>21863</v>
      </c>
      <c r="S25" s="173">
        <v>21978</v>
      </c>
      <c r="T25" s="173">
        <v>19632</v>
      </c>
      <c r="U25" s="173">
        <v>19038</v>
      </c>
      <c r="V25" s="173">
        <v>19717</v>
      </c>
      <c r="W25" s="173">
        <v>17380</v>
      </c>
      <c r="X25" s="173">
        <v>18575</v>
      </c>
      <c r="Y25" s="173">
        <v>16186</v>
      </c>
      <c r="Z25" s="173">
        <f>Z24+Z12</f>
        <v>16854</v>
      </c>
      <c r="AA25" s="173">
        <v>15250</v>
      </c>
      <c r="AB25" s="173">
        <v>16149</v>
      </c>
      <c r="AC25" s="173">
        <v>15822</v>
      </c>
      <c r="AD25" s="173">
        <v>19000</v>
      </c>
      <c r="AE25" s="173">
        <v>18725</v>
      </c>
    </row>
    <row r="26" spans="1:31" ht="12.65" customHeight="1">
      <c r="A26" s="160"/>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row>
    <row r="27" spans="1:31" s="150" customFormat="1">
      <c r="A27" s="172" t="s">
        <v>35</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row>
    <row r="28" spans="1:31">
      <c r="A28" s="160" t="s">
        <v>35</v>
      </c>
      <c r="B28" s="139">
        <v>581</v>
      </c>
      <c r="C28" s="139">
        <v>1486</v>
      </c>
      <c r="D28" s="139">
        <v>1399</v>
      </c>
      <c r="E28" s="139">
        <v>1719</v>
      </c>
      <c r="F28" s="139">
        <v>1434</v>
      </c>
      <c r="G28" s="139">
        <v>1633</v>
      </c>
      <c r="H28" s="139">
        <v>3949</v>
      </c>
      <c r="I28" s="139">
        <v>4083</v>
      </c>
      <c r="J28" s="139">
        <v>3236</v>
      </c>
      <c r="K28" s="139">
        <v>8060</v>
      </c>
      <c r="L28" s="139">
        <v>8058</v>
      </c>
      <c r="M28" s="139">
        <v>8204</v>
      </c>
      <c r="N28" s="139">
        <v>8323</v>
      </c>
      <c r="O28" s="139">
        <v>8965</v>
      </c>
      <c r="P28" s="139">
        <v>9245</v>
      </c>
      <c r="Q28" s="139">
        <v>9273</v>
      </c>
      <c r="R28" s="139">
        <v>8911</v>
      </c>
      <c r="S28" s="139">
        <v>8486</v>
      </c>
      <c r="T28" s="139">
        <v>2765</v>
      </c>
      <c r="U28" s="139">
        <v>2014</v>
      </c>
      <c r="V28" s="139">
        <v>-1090</v>
      </c>
      <c r="W28" s="139">
        <v>4271</v>
      </c>
      <c r="X28" s="139">
        <v>4106</v>
      </c>
      <c r="Y28" s="139">
        <v>3866</v>
      </c>
      <c r="Z28" s="139">
        <v>3677</v>
      </c>
      <c r="AA28" s="139">
        <v>3479</v>
      </c>
      <c r="AB28" s="139">
        <v>3416</v>
      </c>
      <c r="AC28" s="139">
        <v>3263</v>
      </c>
      <c r="AD28" s="139">
        <v>2291</v>
      </c>
      <c r="AE28" s="139">
        <v>1987</v>
      </c>
    </row>
    <row r="29" spans="1:31">
      <c r="A29" s="160" t="s">
        <v>19</v>
      </c>
      <c r="B29" s="139">
        <v>16</v>
      </c>
      <c r="C29" s="139">
        <v>16</v>
      </c>
      <c r="D29" s="139">
        <v>17</v>
      </c>
      <c r="E29" s="139">
        <v>16</v>
      </c>
      <c r="F29" s="139">
        <v>7</v>
      </c>
      <c r="G29" s="139">
        <v>5</v>
      </c>
      <c r="H29" s="139">
        <v>2</v>
      </c>
      <c r="I29" s="139">
        <v>-1</v>
      </c>
      <c r="J29" s="139">
        <v>1</v>
      </c>
      <c r="K29" s="139">
        <v>1</v>
      </c>
      <c r="L29" s="139">
        <v>1</v>
      </c>
      <c r="M29" s="139">
        <v>0</v>
      </c>
      <c r="N29" s="139">
        <v>0</v>
      </c>
      <c r="O29" s="139">
        <v>0</v>
      </c>
      <c r="P29" s="139">
        <v>0</v>
      </c>
      <c r="Q29" s="139">
        <v>0</v>
      </c>
      <c r="R29" s="225">
        <v>0</v>
      </c>
      <c r="S29" s="225">
        <v>0</v>
      </c>
      <c r="T29" s="225">
        <v>0</v>
      </c>
      <c r="U29" s="225">
        <v>0</v>
      </c>
      <c r="V29" s="225">
        <v>0</v>
      </c>
      <c r="W29" s="225">
        <v>0</v>
      </c>
      <c r="X29" s="225">
        <v>0</v>
      </c>
      <c r="Y29" s="225">
        <v>0</v>
      </c>
      <c r="Z29" s="225">
        <v>0</v>
      </c>
      <c r="AA29" s="225">
        <v>0</v>
      </c>
      <c r="AB29" s="225" t="s">
        <v>290</v>
      </c>
      <c r="AC29" s="225" t="s">
        <v>290</v>
      </c>
      <c r="AD29" s="225" t="s">
        <v>290</v>
      </c>
      <c r="AE29" s="225" t="s">
        <v>290</v>
      </c>
    </row>
    <row r="30" spans="1:31" s="150" customFormat="1">
      <c r="A30" s="172" t="s">
        <v>37</v>
      </c>
      <c r="B30" s="173">
        <v>597</v>
      </c>
      <c r="C30" s="173">
        <v>1502</v>
      </c>
      <c r="D30" s="173">
        <v>1416</v>
      </c>
      <c r="E30" s="173">
        <v>1735</v>
      </c>
      <c r="F30" s="173">
        <v>1442</v>
      </c>
      <c r="G30" s="173">
        <v>1638</v>
      </c>
      <c r="H30" s="173">
        <v>3951</v>
      </c>
      <c r="I30" s="173">
        <v>4082</v>
      </c>
      <c r="J30" s="173">
        <v>3237</v>
      </c>
      <c r="K30" s="173">
        <v>8061</v>
      </c>
      <c r="L30" s="173">
        <v>8059</v>
      </c>
      <c r="M30" s="173">
        <v>8204</v>
      </c>
      <c r="N30" s="173">
        <v>8323</v>
      </c>
      <c r="O30" s="173">
        <v>8965</v>
      </c>
      <c r="P30" s="173">
        <v>9245</v>
      </c>
      <c r="Q30" s="173">
        <v>9273</v>
      </c>
      <c r="R30" s="173">
        <v>8911</v>
      </c>
      <c r="S30" s="173">
        <v>8486</v>
      </c>
      <c r="T30" s="173">
        <v>2765</v>
      </c>
      <c r="U30" s="173">
        <v>2014</v>
      </c>
      <c r="V30" s="173">
        <v>-1090</v>
      </c>
      <c r="W30" s="173">
        <v>4271</v>
      </c>
      <c r="X30" s="173">
        <v>4106</v>
      </c>
      <c r="Y30" s="173">
        <v>3866</v>
      </c>
      <c r="Z30" s="173">
        <v>3677</v>
      </c>
      <c r="AA30" s="173">
        <v>3479</v>
      </c>
      <c r="AB30" s="173">
        <v>3416</v>
      </c>
      <c r="AC30" s="173">
        <v>3263</v>
      </c>
      <c r="AD30" s="173">
        <v>2291</v>
      </c>
      <c r="AE30" s="173">
        <f>AE28</f>
        <v>1987</v>
      </c>
    </row>
    <row r="31" spans="1:31">
      <c r="A31" s="161"/>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row>
    <row r="32" spans="1:31" s="150" customFormat="1">
      <c r="A32" s="172" t="s">
        <v>112</v>
      </c>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row>
    <row r="33" spans="1:31">
      <c r="A33" s="160" t="s">
        <v>76</v>
      </c>
      <c r="B33" s="139">
        <v>0</v>
      </c>
      <c r="C33" s="139">
        <v>501</v>
      </c>
      <c r="D33" s="139">
        <v>2000</v>
      </c>
      <c r="E33" s="139">
        <v>2300</v>
      </c>
      <c r="F33" s="139">
        <v>1800</v>
      </c>
      <c r="G33" s="139">
        <v>1800</v>
      </c>
      <c r="H33" s="139">
        <v>2600</v>
      </c>
      <c r="I33" s="139">
        <v>3300</v>
      </c>
      <c r="J33" s="139">
        <v>3300</v>
      </c>
      <c r="K33" s="139">
        <v>3300</v>
      </c>
      <c r="L33" s="139">
        <v>2500</v>
      </c>
      <c r="M33" s="139">
        <v>2500</v>
      </c>
      <c r="N33" s="139">
        <v>2500</v>
      </c>
      <c r="O33" s="139">
        <v>3400</v>
      </c>
      <c r="P33" s="139">
        <v>3250</v>
      </c>
      <c r="Q33" s="139">
        <v>3250</v>
      </c>
      <c r="R33" s="139">
        <v>3250</v>
      </c>
      <c r="S33" s="139">
        <v>3250</v>
      </c>
      <c r="T33" s="139">
        <v>2550</v>
      </c>
      <c r="U33" s="139">
        <v>2550</v>
      </c>
      <c r="V33" s="139">
        <v>2550</v>
      </c>
      <c r="W33" s="139">
        <v>1863</v>
      </c>
      <c r="X33" s="139">
        <v>1870</v>
      </c>
      <c r="Y33" s="139">
        <v>1878</v>
      </c>
      <c r="Z33" s="139">
        <v>1858</v>
      </c>
      <c r="AA33" s="139">
        <v>1867</v>
      </c>
      <c r="AB33" s="139">
        <v>1876</v>
      </c>
      <c r="AC33" s="139">
        <v>1885</v>
      </c>
      <c r="AD33" s="139">
        <v>5502</v>
      </c>
      <c r="AE33" s="139">
        <v>5410</v>
      </c>
    </row>
    <row r="34" spans="1:31">
      <c r="A34" s="160" t="s">
        <v>373</v>
      </c>
      <c r="B34" s="139">
        <v>0</v>
      </c>
      <c r="C34" s="139">
        <v>763</v>
      </c>
      <c r="D34" s="139">
        <v>733</v>
      </c>
      <c r="E34" s="139">
        <v>713</v>
      </c>
      <c r="F34" s="139">
        <v>691</v>
      </c>
      <c r="G34" s="139">
        <v>652</v>
      </c>
      <c r="H34" s="139">
        <v>503</v>
      </c>
      <c r="I34" s="139">
        <v>490</v>
      </c>
      <c r="J34" s="139">
        <v>462</v>
      </c>
      <c r="K34" s="139">
        <v>461</v>
      </c>
      <c r="L34" s="139">
        <v>431</v>
      </c>
      <c r="M34" s="139">
        <v>429</v>
      </c>
      <c r="N34" s="139">
        <v>416</v>
      </c>
      <c r="O34" s="139">
        <v>396</v>
      </c>
      <c r="P34" s="139">
        <v>382</v>
      </c>
      <c r="Q34" s="139">
        <v>373</v>
      </c>
      <c r="R34" s="139">
        <v>394</v>
      </c>
      <c r="S34" s="139">
        <v>367</v>
      </c>
      <c r="T34" s="139">
        <v>364</v>
      </c>
      <c r="U34" s="139">
        <v>339</v>
      </c>
      <c r="V34" s="139">
        <v>308</v>
      </c>
      <c r="W34" s="139">
        <v>290</v>
      </c>
      <c r="X34" s="139">
        <v>276</v>
      </c>
      <c r="Y34" s="139">
        <v>256</v>
      </c>
      <c r="Z34" s="139">
        <v>280</v>
      </c>
      <c r="AA34" s="139">
        <v>283</v>
      </c>
      <c r="AB34" s="139">
        <v>262</v>
      </c>
      <c r="AC34" s="139">
        <v>238</v>
      </c>
      <c r="AD34" s="139">
        <v>221</v>
      </c>
      <c r="AE34" s="139">
        <v>199</v>
      </c>
    </row>
    <row r="35" spans="1:31">
      <c r="A35" s="160" t="s">
        <v>312</v>
      </c>
      <c r="B35" s="139">
        <v>171</v>
      </c>
      <c r="C35" s="139">
        <v>159</v>
      </c>
      <c r="D35" s="139">
        <v>142</v>
      </c>
      <c r="E35" s="139">
        <v>141</v>
      </c>
      <c r="F35" s="139">
        <v>275</v>
      </c>
      <c r="G35" s="139">
        <v>213</v>
      </c>
      <c r="H35" s="139">
        <v>175</v>
      </c>
      <c r="I35" s="139">
        <v>166</v>
      </c>
      <c r="J35" s="139">
        <v>137</v>
      </c>
      <c r="K35" s="139">
        <v>142</v>
      </c>
      <c r="L35" s="139">
        <v>142</v>
      </c>
      <c r="M35" s="139">
        <v>141</v>
      </c>
      <c r="N35" s="139">
        <v>157</v>
      </c>
      <c r="O35" s="139">
        <v>147</v>
      </c>
      <c r="P35" s="139">
        <v>170</v>
      </c>
      <c r="Q35" s="139">
        <v>169</v>
      </c>
      <c r="R35" s="139">
        <v>143</v>
      </c>
      <c r="S35" s="139">
        <v>156</v>
      </c>
      <c r="T35" s="139">
        <v>2217</v>
      </c>
      <c r="U35" s="139">
        <v>2230</v>
      </c>
      <c r="V35" s="139">
        <v>3235</v>
      </c>
      <c r="W35" s="139">
        <v>2596</v>
      </c>
      <c r="X35" s="139">
        <v>2623</v>
      </c>
      <c r="Y35" s="139">
        <v>2006</v>
      </c>
      <c r="Z35" s="139">
        <v>1954</v>
      </c>
      <c r="AA35" s="139">
        <v>1662</v>
      </c>
      <c r="AB35" s="139">
        <v>1516</v>
      </c>
      <c r="AC35" s="139">
        <v>1295</v>
      </c>
      <c r="AD35" s="139">
        <v>1214</v>
      </c>
      <c r="AE35" s="139">
        <v>1013</v>
      </c>
    </row>
    <row r="36" spans="1:31">
      <c r="A36" s="160" t="s">
        <v>116</v>
      </c>
      <c r="B36" s="139">
        <v>324</v>
      </c>
      <c r="C36" s="139">
        <v>340</v>
      </c>
      <c r="D36" s="139">
        <v>334</v>
      </c>
      <c r="E36" s="139">
        <v>357</v>
      </c>
      <c r="F36" s="139">
        <v>316</v>
      </c>
      <c r="G36" s="139">
        <v>336</v>
      </c>
      <c r="H36" s="139">
        <v>291</v>
      </c>
      <c r="I36" s="139">
        <v>306</v>
      </c>
      <c r="J36" s="139">
        <v>360</v>
      </c>
      <c r="K36" s="139">
        <v>280</v>
      </c>
      <c r="L36" s="139">
        <v>256</v>
      </c>
      <c r="M36" s="139">
        <v>213</v>
      </c>
      <c r="N36" s="139">
        <v>238</v>
      </c>
      <c r="O36" s="139">
        <v>262</v>
      </c>
      <c r="P36" s="139">
        <v>270</v>
      </c>
      <c r="Q36" s="139">
        <v>238</v>
      </c>
      <c r="R36" s="139">
        <v>112</v>
      </c>
      <c r="S36" s="139">
        <v>154</v>
      </c>
      <c r="T36" s="139">
        <v>135</v>
      </c>
      <c r="U36" s="139">
        <v>60</v>
      </c>
      <c r="V36" s="139">
        <v>210</v>
      </c>
      <c r="W36" s="139">
        <f>200+10</f>
        <v>210</v>
      </c>
      <c r="X36" s="139">
        <f>199+11</f>
        <v>210</v>
      </c>
      <c r="Y36" s="139">
        <v>216</v>
      </c>
      <c r="Z36" s="139">
        <v>393</v>
      </c>
      <c r="AA36" s="139">
        <f>203+156</f>
        <v>359</v>
      </c>
      <c r="AB36" s="139">
        <f>203+133</f>
        <v>336</v>
      </c>
      <c r="AC36" s="139">
        <f>203+107</f>
        <v>310</v>
      </c>
      <c r="AD36" s="139">
        <f>586+81</f>
        <v>667</v>
      </c>
      <c r="AE36" s="139">
        <f>615+51</f>
        <v>666</v>
      </c>
    </row>
    <row r="37" spans="1:31" s="150" customFormat="1">
      <c r="A37" s="172" t="s">
        <v>45</v>
      </c>
      <c r="B37" s="173">
        <v>495</v>
      </c>
      <c r="C37" s="173">
        <v>1764</v>
      </c>
      <c r="D37" s="173">
        <v>3209</v>
      </c>
      <c r="E37" s="173">
        <v>3512</v>
      </c>
      <c r="F37" s="173">
        <v>3082</v>
      </c>
      <c r="G37" s="173">
        <v>3002</v>
      </c>
      <c r="H37" s="173">
        <v>3569</v>
      </c>
      <c r="I37" s="173">
        <v>4262</v>
      </c>
      <c r="J37" s="173">
        <v>4259</v>
      </c>
      <c r="K37" s="173">
        <v>4182</v>
      </c>
      <c r="L37" s="173">
        <v>3329</v>
      </c>
      <c r="M37" s="173">
        <v>3283</v>
      </c>
      <c r="N37" s="173">
        <v>3311</v>
      </c>
      <c r="O37" s="173">
        <v>4205</v>
      </c>
      <c r="P37" s="173">
        <v>4072</v>
      </c>
      <c r="Q37" s="173">
        <f>SUM(Q33:Q36)</f>
        <v>4030</v>
      </c>
      <c r="R37" s="173">
        <v>3899</v>
      </c>
      <c r="S37" s="173">
        <v>3927</v>
      </c>
      <c r="T37" s="173">
        <v>5266</v>
      </c>
      <c r="U37" s="173">
        <v>5179</v>
      </c>
      <c r="V37" s="173">
        <v>6303</v>
      </c>
      <c r="W37" s="173">
        <v>4959</v>
      </c>
      <c r="X37" s="173">
        <v>4979</v>
      </c>
      <c r="Y37" s="173">
        <v>4356</v>
      </c>
      <c r="Z37" s="173">
        <v>4485</v>
      </c>
      <c r="AA37" s="173">
        <v>4171</v>
      </c>
      <c r="AB37" s="173">
        <v>3990</v>
      </c>
      <c r="AC37" s="173">
        <v>3728</v>
      </c>
      <c r="AD37" s="173">
        <v>7604</v>
      </c>
      <c r="AE37" s="173">
        <f>AE33+AE34+AE35+AE36</f>
        <v>7288</v>
      </c>
    </row>
    <row r="38" spans="1:31">
      <c r="A38" s="161"/>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row>
    <row r="39" spans="1:31" s="150" customFormat="1">
      <c r="A39" s="172" t="s">
        <v>46</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row>
    <row r="40" spans="1:31">
      <c r="A40" s="160" t="s">
        <v>75</v>
      </c>
      <c r="B40" s="139">
        <v>0</v>
      </c>
      <c r="C40" s="139">
        <v>3762</v>
      </c>
      <c r="D40" s="139">
        <v>2865</v>
      </c>
      <c r="E40" s="139">
        <v>2510</v>
      </c>
      <c r="F40" s="139">
        <v>2980</v>
      </c>
      <c r="G40" s="139">
        <v>3660</v>
      </c>
      <c r="H40" s="139">
        <v>2580</v>
      </c>
      <c r="I40" s="139">
        <v>1980</v>
      </c>
      <c r="J40" s="139">
        <v>1260</v>
      </c>
      <c r="K40" s="139">
        <v>50</v>
      </c>
      <c r="L40" s="139">
        <v>800</v>
      </c>
      <c r="M40" s="139">
        <v>800</v>
      </c>
      <c r="N40" s="139">
        <v>800</v>
      </c>
      <c r="O40" s="139">
        <v>800</v>
      </c>
      <c r="P40" s="139">
        <v>150</v>
      </c>
      <c r="Q40" s="139">
        <v>150</v>
      </c>
      <c r="R40" s="139">
        <v>650</v>
      </c>
      <c r="S40" s="139">
        <v>950</v>
      </c>
      <c r="T40" s="139">
        <v>997</v>
      </c>
      <c r="U40" s="139">
        <v>2200</v>
      </c>
      <c r="V40" s="139">
        <v>4700</v>
      </c>
      <c r="W40" s="225" t="s">
        <v>290</v>
      </c>
      <c r="X40" s="225" t="s">
        <v>290</v>
      </c>
      <c r="Y40" s="225">
        <v>600</v>
      </c>
      <c r="Z40" s="225">
        <v>200</v>
      </c>
      <c r="AA40" s="225">
        <v>800</v>
      </c>
      <c r="AB40" s="225" t="s">
        <v>290</v>
      </c>
      <c r="AC40" s="225">
        <v>1800</v>
      </c>
      <c r="AD40" s="225">
        <v>920</v>
      </c>
      <c r="AE40" s="225">
        <v>1170</v>
      </c>
    </row>
    <row r="41" spans="1:31">
      <c r="A41" s="160" t="s">
        <v>374</v>
      </c>
      <c r="B41" s="139">
        <v>0</v>
      </c>
      <c r="C41" s="139">
        <v>134</v>
      </c>
      <c r="D41" s="139">
        <v>132</v>
      </c>
      <c r="E41" s="139">
        <v>132</v>
      </c>
      <c r="F41" s="139">
        <v>132</v>
      </c>
      <c r="G41" s="139">
        <v>131</v>
      </c>
      <c r="H41" s="139">
        <v>105</v>
      </c>
      <c r="I41" s="139">
        <v>107</v>
      </c>
      <c r="J41" s="139">
        <v>104</v>
      </c>
      <c r="K41" s="139">
        <v>109</v>
      </c>
      <c r="L41" s="139">
        <v>107</v>
      </c>
      <c r="M41" s="139">
        <v>105</v>
      </c>
      <c r="N41" s="139">
        <v>106</v>
      </c>
      <c r="O41" s="139">
        <v>112</v>
      </c>
      <c r="P41" s="139">
        <v>105</v>
      </c>
      <c r="Q41" s="139">
        <v>106</v>
      </c>
      <c r="R41" s="139">
        <v>119</v>
      </c>
      <c r="S41" s="139">
        <v>116</v>
      </c>
      <c r="T41" s="139">
        <v>119</v>
      </c>
      <c r="U41" s="139">
        <v>114</v>
      </c>
      <c r="V41" s="139">
        <v>93</v>
      </c>
      <c r="W41" s="139">
        <v>102</v>
      </c>
      <c r="X41" s="139">
        <v>100</v>
      </c>
      <c r="Y41" s="139">
        <v>101</v>
      </c>
      <c r="Z41" s="139">
        <v>96</v>
      </c>
      <c r="AA41" s="139">
        <v>103</v>
      </c>
      <c r="AB41" s="139">
        <v>102</v>
      </c>
      <c r="AC41" s="139">
        <v>100</v>
      </c>
      <c r="AD41" s="139">
        <v>113</v>
      </c>
      <c r="AE41" s="139">
        <v>112</v>
      </c>
    </row>
    <row r="42" spans="1:31">
      <c r="A42" s="160" t="s">
        <v>322</v>
      </c>
      <c r="B42" s="139">
        <v>0</v>
      </c>
      <c r="C42" s="139">
        <v>0</v>
      </c>
      <c r="D42" s="139">
        <v>219</v>
      </c>
      <c r="E42" s="139">
        <v>219</v>
      </c>
      <c r="F42" s="139">
        <v>0</v>
      </c>
      <c r="G42" s="139">
        <v>0</v>
      </c>
      <c r="H42" s="139">
        <v>0</v>
      </c>
      <c r="I42" s="139">
        <v>0</v>
      </c>
      <c r="J42" s="139">
        <v>0</v>
      </c>
      <c r="K42" s="139">
        <v>0</v>
      </c>
      <c r="L42" s="139">
        <v>0</v>
      </c>
      <c r="M42" s="139">
        <v>0</v>
      </c>
      <c r="N42" s="139">
        <v>0</v>
      </c>
      <c r="O42" s="139">
        <v>0</v>
      </c>
      <c r="P42" s="139">
        <v>0</v>
      </c>
      <c r="Q42" s="139"/>
      <c r="R42" s="257">
        <v>0</v>
      </c>
      <c r="S42" s="257">
        <v>0</v>
      </c>
      <c r="T42" s="257">
        <v>0</v>
      </c>
      <c r="U42" s="257">
        <v>0</v>
      </c>
      <c r="V42" s="257">
        <v>0</v>
      </c>
      <c r="W42" s="257">
        <v>0</v>
      </c>
      <c r="X42" s="257">
        <v>0</v>
      </c>
      <c r="Y42" s="257">
        <v>0</v>
      </c>
      <c r="Z42" s="257">
        <v>0</v>
      </c>
      <c r="AA42" s="257">
        <v>0</v>
      </c>
      <c r="AB42" s="257" t="s">
        <v>290</v>
      </c>
      <c r="AC42" s="257" t="s">
        <v>290</v>
      </c>
      <c r="AD42" s="257" t="s">
        <v>290</v>
      </c>
      <c r="AE42" s="257" t="s">
        <v>290</v>
      </c>
    </row>
    <row r="43" spans="1:31">
      <c r="A43" s="160" t="s">
        <v>314</v>
      </c>
      <c r="B43" s="139">
        <v>138</v>
      </c>
      <c r="C43" s="139">
        <v>146</v>
      </c>
      <c r="D43" s="139">
        <v>147</v>
      </c>
      <c r="E43" s="139">
        <v>142</v>
      </c>
      <c r="F43" s="139">
        <v>139</v>
      </c>
      <c r="G43" s="139">
        <v>145</v>
      </c>
      <c r="H43" s="139">
        <v>173</v>
      </c>
      <c r="I43" s="139">
        <v>183</v>
      </c>
      <c r="J43" s="139">
        <v>185</v>
      </c>
      <c r="K43" s="139">
        <v>197</v>
      </c>
      <c r="L43" s="139">
        <v>209</v>
      </c>
      <c r="M43" s="139">
        <v>219</v>
      </c>
      <c r="N43" s="139">
        <v>215</v>
      </c>
      <c r="O43" s="139">
        <v>108</v>
      </c>
      <c r="P43" s="139">
        <v>100</v>
      </c>
      <c r="Q43" s="139">
        <v>70</v>
      </c>
      <c r="R43" s="139">
        <v>55</v>
      </c>
      <c r="S43" s="139">
        <v>54</v>
      </c>
      <c r="T43" s="139">
        <v>66</v>
      </c>
      <c r="U43" s="139">
        <v>112</v>
      </c>
      <c r="V43" s="139">
        <v>797</v>
      </c>
      <c r="W43" s="139">
        <v>1152</v>
      </c>
      <c r="X43" s="139">
        <v>876</v>
      </c>
      <c r="Y43" s="139">
        <v>1351</v>
      </c>
      <c r="Z43" s="257">
        <v>1072</v>
      </c>
      <c r="AA43" s="257">
        <v>984</v>
      </c>
      <c r="AB43" s="257">
        <v>1001</v>
      </c>
      <c r="AC43" s="257">
        <v>991</v>
      </c>
      <c r="AD43" s="257">
        <v>931</v>
      </c>
      <c r="AE43" s="257">
        <v>886</v>
      </c>
    </row>
    <row r="44" spans="1:31">
      <c r="A44" s="160" t="s">
        <v>115</v>
      </c>
      <c r="B44" s="139">
        <v>4373</v>
      </c>
      <c r="C44" s="139">
        <v>0</v>
      </c>
      <c r="D44" s="139">
        <v>0</v>
      </c>
      <c r="E44" s="139">
        <v>0</v>
      </c>
      <c r="F44" s="139">
        <v>0</v>
      </c>
      <c r="G44" s="139">
        <v>0</v>
      </c>
      <c r="H44" s="139">
        <v>0</v>
      </c>
      <c r="I44" s="139">
        <v>0</v>
      </c>
      <c r="J44" s="139">
        <v>0</v>
      </c>
      <c r="K44" s="139">
        <v>0</v>
      </c>
      <c r="L44" s="139">
        <v>0</v>
      </c>
      <c r="M44" s="139">
        <v>0</v>
      </c>
      <c r="N44" s="139">
        <v>0</v>
      </c>
      <c r="O44" s="139">
        <v>0</v>
      </c>
      <c r="P44" s="139">
        <v>0</v>
      </c>
      <c r="Q44" s="139">
        <v>0</v>
      </c>
      <c r="R44" s="225">
        <v>0</v>
      </c>
      <c r="S44" s="225">
        <v>0</v>
      </c>
      <c r="T44" s="122">
        <v>0</v>
      </c>
      <c r="U44" s="122">
        <v>0</v>
      </c>
      <c r="V44" s="122">
        <v>0</v>
      </c>
      <c r="W44" s="122">
        <v>0</v>
      </c>
      <c r="X44" s="122">
        <v>0</v>
      </c>
      <c r="Y44" s="122">
        <v>0</v>
      </c>
      <c r="Z44" s="122">
        <v>0</v>
      </c>
      <c r="AA44" s="122">
        <v>0</v>
      </c>
      <c r="AB44" s="317" t="s">
        <v>290</v>
      </c>
      <c r="AC44" s="257" t="s">
        <v>290</v>
      </c>
      <c r="AD44" s="257" t="s">
        <v>290</v>
      </c>
      <c r="AE44" s="257" t="s">
        <v>290</v>
      </c>
    </row>
    <row r="45" spans="1:31">
      <c r="A45" s="160" t="s">
        <v>113</v>
      </c>
      <c r="B45" s="139">
        <v>6598</v>
      </c>
      <c r="C45" s="139">
        <v>6616</v>
      </c>
      <c r="D45" s="139">
        <v>7521</v>
      </c>
      <c r="E45" s="139">
        <v>6874</v>
      </c>
      <c r="F45" s="139">
        <v>6923</v>
      </c>
      <c r="G45" s="139">
        <v>5885</v>
      </c>
      <c r="H45" s="139">
        <v>6326</v>
      </c>
      <c r="I45" s="139">
        <v>6575</v>
      </c>
      <c r="J45" s="139">
        <v>6124</v>
      </c>
      <c r="K45" s="139">
        <v>5155</v>
      </c>
      <c r="L45" s="139">
        <v>6245</v>
      </c>
      <c r="M45" s="139">
        <v>5498</v>
      </c>
      <c r="N45" s="139">
        <v>6772</v>
      </c>
      <c r="O45" s="139">
        <v>5733</v>
      </c>
      <c r="P45" s="139">
        <v>8485</v>
      </c>
      <c r="Q45" s="139">
        <v>7207</v>
      </c>
      <c r="R45" s="139">
        <v>8229</v>
      </c>
      <c r="S45" s="139">
        <v>8445</v>
      </c>
      <c r="T45" s="139">
        <v>10418</v>
      </c>
      <c r="U45" s="139">
        <v>9419</v>
      </c>
      <c r="V45" s="139">
        <v>8467</v>
      </c>
      <c r="W45" s="139">
        <v>6798</v>
      </c>
      <c r="X45" s="139">
        <v>8514</v>
      </c>
      <c r="Y45" s="139">
        <v>5912</v>
      </c>
      <c r="Z45" s="139">
        <v>7324</v>
      </c>
      <c r="AA45" s="139">
        <v>5713</v>
      </c>
      <c r="AB45" s="139">
        <v>7640</v>
      </c>
      <c r="AC45" s="139">
        <v>5940</v>
      </c>
      <c r="AD45" s="139">
        <v>7141</v>
      </c>
      <c r="AE45" s="139">
        <v>7282</v>
      </c>
    </row>
    <row r="46" spans="1:31" ht="14.5">
      <c r="A46" s="160" t="s">
        <v>440</v>
      </c>
      <c r="B46" s="139"/>
      <c r="C46" s="139"/>
      <c r="D46" s="139"/>
      <c r="E46" s="139"/>
      <c r="F46" s="139"/>
      <c r="G46" s="139">
        <v>901</v>
      </c>
      <c r="H46" s="139">
        <v>485</v>
      </c>
      <c r="I46" s="139">
        <v>555</v>
      </c>
      <c r="J46" s="139">
        <v>781</v>
      </c>
      <c r="K46" s="139">
        <v>834</v>
      </c>
      <c r="L46" s="139">
        <v>446</v>
      </c>
      <c r="M46" s="139">
        <v>0</v>
      </c>
      <c r="N46" s="139">
        <v>0</v>
      </c>
      <c r="O46" s="139">
        <v>0</v>
      </c>
      <c r="P46" s="139">
        <v>0</v>
      </c>
      <c r="Q46" s="139">
        <v>0</v>
      </c>
      <c r="R46" s="225">
        <v>0</v>
      </c>
      <c r="S46" s="225">
        <v>0</v>
      </c>
      <c r="T46" s="225">
        <v>0</v>
      </c>
      <c r="U46" s="225">
        <v>0</v>
      </c>
      <c r="V46" s="225">
        <v>447</v>
      </c>
      <c r="W46" s="225">
        <v>98</v>
      </c>
      <c r="X46" s="225">
        <v>0</v>
      </c>
      <c r="Y46" s="225">
        <v>0</v>
      </c>
      <c r="Z46" s="225">
        <v>0</v>
      </c>
      <c r="AA46" s="225">
        <v>0</v>
      </c>
      <c r="AB46" s="225" t="s">
        <v>290</v>
      </c>
      <c r="AC46" s="257" t="s">
        <v>290</v>
      </c>
      <c r="AD46" s="257" t="s">
        <v>290</v>
      </c>
      <c r="AE46" s="257" t="s">
        <v>290</v>
      </c>
    </row>
    <row r="47" spans="1:31" s="150" customFormat="1">
      <c r="A47" s="172" t="s">
        <v>50</v>
      </c>
      <c r="B47" s="173">
        <v>11110</v>
      </c>
      <c r="C47" s="173">
        <v>10658</v>
      </c>
      <c r="D47" s="173">
        <v>10884</v>
      </c>
      <c r="E47" s="173">
        <v>9877</v>
      </c>
      <c r="F47" s="173">
        <v>10174</v>
      </c>
      <c r="G47" s="173">
        <v>10721</v>
      </c>
      <c r="H47" s="173">
        <v>9669</v>
      </c>
      <c r="I47" s="173">
        <v>9400</v>
      </c>
      <c r="J47" s="173">
        <v>8454</v>
      </c>
      <c r="K47" s="173">
        <v>6345</v>
      </c>
      <c r="L47" s="173">
        <v>7806</v>
      </c>
      <c r="M47" s="173">
        <v>6622</v>
      </c>
      <c r="N47" s="173">
        <v>7893</v>
      </c>
      <c r="O47" s="173">
        <v>6753</v>
      </c>
      <c r="P47" s="173">
        <v>8840</v>
      </c>
      <c r="Q47" s="173">
        <f>SUM(Q40:Q46)</f>
        <v>7533</v>
      </c>
      <c r="R47" s="173">
        <v>9053</v>
      </c>
      <c r="S47" s="173">
        <v>9565</v>
      </c>
      <c r="T47" s="173">
        <v>11600</v>
      </c>
      <c r="U47" s="173">
        <v>11845</v>
      </c>
      <c r="V47" s="173">
        <v>14504</v>
      </c>
      <c r="W47" s="173">
        <v>8150</v>
      </c>
      <c r="X47" s="173">
        <v>9490</v>
      </c>
      <c r="Y47" s="173">
        <v>7964</v>
      </c>
      <c r="Z47" s="173">
        <f>Z40+Z41+Z43+Z45</f>
        <v>8692</v>
      </c>
      <c r="AA47" s="173">
        <v>7600</v>
      </c>
      <c r="AB47" s="173">
        <v>8743</v>
      </c>
      <c r="AC47" s="173">
        <v>8831</v>
      </c>
      <c r="AD47" s="173">
        <v>9105</v>
      </c>
      <c r="AE47" s="173">
        <f>AE40+AE41+AE43+AE45</f>
        <v>9450</v>
      </c>
    </row>
    <row r="48" spans="1:31" s="150" customFormat="1">
      <c r="A48" s="172" t="s">
        <v>51</v>
      </c>
      <c r="B48" s="173">
        <v>11605</v>
      </c>
      <c r="C48" s="173">
        <v>12422</v>
      </c>
      <c r="D48" s="173">
        <v>14094</v>
      </c>
      <c r="E48" s="173">
        <v>13389</v>
      </c>
      <c r="F48" s="173">
        <v>13256</v>
      </c>
      <c r="G48" s="173">
        <v>13723</v>
      </c>
      <c r="H48" s="173">
        <v>13238</v>
      </c>
      <c r="I48" s="173">
        <v>13662</v>
      </c>
      <c r="J48" s="173">
        <v>12713</v>
      </c>
      <c r="K48" s="173">
        <v>10527</v>
      </c>
      <c r="L48" s="173">
        <v>11135</v>
      </c>
      <c r="M48" s="173">
        <v>9905</v>
      </c>
      <c r="N48" s="173">
        <v>11204</v>
      </c>
      <c r="O48" s="173">
        <v>10958</v>
      </c>
      <c r="P48" s="173">
        <v>12912</v>
      </c>
      <c r="Q48" s="173">
        <f>Q37+Q47</f>
        <v>11563</v>
      </c>
      <c r="R48" s="173">
        <v>12952</v>
      </c>
      <c r="S48" s="173">
        <v>13492</v>
      </c>
      <c r="T48" s="173">
        <v>16886</v>
      </c>
      <c r="U48" s="173">
        <v>17024</v>
      </c>
      <c r="V48" s="173">
        <v>20807</v>
      </c>
      <c r="W48" s="173">
        <v>13109</v>
      </c>
      <c r="X48" s="173">
        <v>14469</v>
      </c>
      <c r="Y48" s="173">
        <v>12320</v>
      </c>
      <c r="Z48" s="173">
        <f>Z47+Z37</f>
        <v>13177</v>
      </c>
      <c r="AA48" s="173">
        <v>11771</v>
      </c>
      <c r="AB48" s="173">
        <v>12733</v>
      </c>
      <c r="AC48" s="173">
        <v>12559</v>
      </c>
      <c r="AD48" s="173">
        <v>16709</v>
      </c>
      <c r="AE48" s="173">
        <f>AE47+AE37</f>
        <v>16738</v>
      </c>
    </row>
    <row r="49" spans="1:31" s="150" customFormat="1">
      <c r="A49" s="172" t="s">
        <v>52</v>
      </c>
      <c r="B49" s="173">
        <v>12202</v>
      </c>
      <c r="C49" s="173">
        <v>13924</v>
      </c>
      <c r="D49" s="173">
        <v>15510</v>
      </c>
      <c r="E49" s="173">
        <v>15124</v>
      </c>
      <c r="F49" s="173">
        <v>14697</v>
      </c>
      <c r="G49" s="173">
        <v>15361</v>
      </c>
      <c r="H49" s="173">
        <v>17189</v>
      </c>
      <c r="I49" s="173">
        <v>17745</v>
      </c>
      <c r="J49" s="173">
        <v>15949</v>
      </c>
      <c r="K49" s="173">
        <v>18588</v>
      </c>
      <c r="L49" s="173">
        <v>19194</v>
      </c>
      <c r="M49" s="173">
        <v>18109</v>
      </c>
      <c r="N49" s="173">
        <v>19527</v>
      </c>
      <c r="O49" s="173">
        <v>19923</v>
      </c>
      <c r="P49" s="173">
        <v>22157</v>
      </c>
      <c r="Q49" s="173">
        <f>Q48+Q30</f>
        <v>20836</v>
      </c>
      <c r="R49" s="173">
        <v>21863</v>
      </c>
      <c r="S49" s="173">
        <v>21978</v>
      </c>
      <c r="T49" s="173">
        <v>19632</v>
      </c>
      <c r="U49" s="173">
        <v>19038</v>
      </c>
      <c r="V49" s="173">
        <v>19717</v>
      </c>
      <c r="W49" s="173">
        <v>17380</v>
      </c>
      <c r="X49" s="173">
        <v>18575</v>
      </c>
      <c r="Y49" s="173">
        <v>16186</v>
      </c>
      <c r="Z49" s="173">
        <f>Z48+Z30</f>
        <v>16854</v>
      </c>
      <c r="AA49" s="173">
        <v>15250</v>
      </c>
      <c r="AB49" s="173">
        <v>16149</v>
      </c>
      <c r="AC49" s="173">
        <v>15822</v>
      </c>
      <c r="AD49" s="173">
        <v>19000</v>
      </c>
      <c r="AE49" s="173">
        <v>18725</v>
      </c>
    </row>
    <row r="50" spans="1:31">
      <c r="A50" s="161"/>
      <c r="B50" s="162"/>
      <c r="C50" s="162"/>
      <c r="D50" s="162"/>
      <c r="E50" s="162"/>
      <c r="F50" s="162"/>
      <c r="G50" s="162"/>
      <c r="H50" s="162"/>
      <c r="I50" s="162"/>
      <c r="J50" s="162"/>
      <c r="K50" s="162"/>
      <c r="L50" s="162"/>
      <c r="M50" s="162"/>
      <c r="N50" s="162"/>
      <c r="O50" s="162"/>
      <c r="P50" s="162"/>
      <c r="Q50" s="162"/>
    </row>
    <row r="51" spans="1:31" s="313" customFormat="1" ht="51.65" customHeight="1">
      <c r="A51" s="390" t="s">
        <v>572</v>
      </c>
      <c r="B51" s="390"/>
      <c r="C51" s="390"/>
      <c r="D51" s="390"/>
      <c r="E51" s="390"/>
      <c r="F51" s="390"/>
      <c r="G51" s="390"/>
      <c r="H51" s="390"/>
      <c r="I51" s="390"/>
      <c r="J51" s="390"/>
      <c r="K51" s="390"/>
      <c r="L51" s="309"/>
      <c r="M51" s="309"/>
      <c r="N51" s="309"/>
      <c r="O51" s="309"/>
      <c r="P51" s="309"/>
      <c r="Q51" s="309"/>
    </row>
    <row r="52" spans="1:31">
      <c r="A52" s="171"/>
      <c r="B52" s="145"/>
      <c r="C52" s="145"/>
      <c r="D52" s="145"/>
      <c r="E52" s="145"/>
      <c r="F52" s="145"/>
      <c r="G52" s="145"/>
      <c r="H52" s="145"/>
      <c r="I52" s="145"/>
      <c r="J52" s="145"/>
      <c r="K52" s="145"/>
      <c r="L52" s="145"/>
      <c r="M52" s="145"/>
      <c r="N52" s="145"/>
    </row>
    <row r="53" spans="1:31">
      <c r="A53" s="145"/>
      <c r="B53" s="145"/>
      <c r="C53" s="145"/>
      <c r="D53" s="145"/>
      <c r="E53" s="145"/>
      <c r="F53" s="145"/>
      <c r="G53" s="145"/>
      <c r="H53" s="145"/>
      <c r="I53" s="145"/>
      <c r="J53" s="145"/>
      <c r="K53" s="145"/>
      <c r="L53" s="145"/>
      <c r="M53" s="145"/>
      <c r="N53" s="145"/>
    </row>
    <row r="54" spans="1:31">
      <c r="A54" s="145"/>
      <c r="B54" s="145"/>
      <c r="C54" s="145"/>
      <c r="D54" s="145"/>
      <c r="E54" s="145"/>
      <c r="F54" s="145"/>
      <c r="G54" s="145"/>
      <c r="H54" s="145"/>
      <c r="I54" s="145"/>
      <c r="J54" s="145"/>
      <c r="K54" s="145"/>
      <c r="L54" s="145"/>
      <c r="M54" s="145"/>
      <c r="N54" s="145"/>
    </row>
    <row r="55" spans="1:31">
      <c r="A55" s="145"/>
      <c r="B55" s="145"/>
      <c r="C55" s="145"/>
      <c r="D55" s="145"/>
      <c r="E55" s="145"/>
      <c r="F55" s="145"/>
      <c r="G55" s="145"/>
      <c r="H55" s="145"/>
      <c r="I55" s="145"/>
      <c r="J55" s="145"/>
      <c r="K55" s="145"/>
      <c r="L55" s="145"/>
      <c r="M55" s="145"/>
      <c r="N55" s="145"/>
    </row>
    <row r="56" spans="1:31">
      <c r="A56" s="145"/>
      <c r="B56" s="145"/>
      <c r="C56" s="145"/>
      <c r="D56" s="145"/>
      <c r="E56" s="145"/>
      <c r="F56" s="145"/>
      <c r="G56" s="145"/>
      <c r="H56" s="145"/>
      <c r="I56" s="145"/>
      <c r="J56" s="145"/>
      <c r="K56" s="145"/>
      <c r="L56" s="145"/>
      <c r="M56" s="145"/>
      <c r="N56" s="145"/>
    </row>
    <row r="57" spans="1:31">
      <c r="A57" s="145"/>
      <c r="B57" s="145"/>
      <c r="C57" s="145"/>
      <c r="D57" s="145"/>
      <c r="E57" s="145"/>
      <c r="F57" s="145"/>
      <c r="G57" s="145"/>
      <c r="H57" s="145"/>
      <c r="I57" s="145"/>
      <c r="J57" s="145"/>
      <c r="K57" s="145"/>
      <c r="L57" s="145"/>
      <c r="M57" s="145"/>
      <c r="N57" s="145"/>
    </row>
    <row r="58" spans="1:31">
      <c r="A58" s="145"/>
      <c r="B58" s="145"/>
      <c r="C58" s="145"/>
      <c r="D58" s="145"/>
      <c r="E58" s="145"/>
      <c r="F58" s="145"/>
      <c r="G58" s="145"/>
      <c r="H58" s="145"/>
      <c r="I58" s="145"/>
      <c r="J58" s="145"/>
      <c r="K58" s="145"/>
      <c r="L58" s="145"/>
      <c r="M58" s="145"/>
      <c r="N58" s="145"/>
    </row>
    <row r="59" spans="1:31">
      <c r="A59" s="145"/>
      <c r="B59" s="145"/>
      <c r="C59" s="145"/>
      <c r="D59" s="145"/>
      <c r="E59" s="145"/>
      <c r="F59" s="145"/>
      <c r="G59" s="145"/>
      <c r="H59" s="145"/>
      <c r="I59" s="145"/>
      <c r="J59" s="145"/>
      <c r="K59" s="145"/>
      <c r="L59" s="145"/>
      <c r="M59" s="145"/>
      <c r="N59" s="145"/>
    </row>
    <row r="60" spans="1:31">
      <c r="A60" s="145"/>
      <c r="B60" s="145"/>
      <c r="C60" s="145"/>
      <c r="D60" s="145"/>
      <c r="E60" s="145"/>
      <c r="F60" s="145"/>
      <c r="G60" s="145"/>
      <c r="H60" s="145"/>
      <c r="I60" s="145"/>
      <c r="J60" s="145"/>
      <c r="K60" s="145"/>
      <c r="L60" s="145"/>
      <c r="M60" s="145"/>
      <c r="N60" s="145"/>
    </row>
    <row r="61" spans="1:31">
      <c r="A61" s="145"/>
      <c r="B61" s="145"/>
      <c r="C61" s="145"/>
      <c r="D61" s="145"/>
      <c r="E61" s="145"/>
      <c r="F61" s="145"/>
      <c r="G61" s="145"/>
      <c r="H61" s="145"/>
      <c r="I61" s="145"/>
      <c r="J61" s="145"/>
      <c r="K61" s="145"/>
      <c r="L61" s="145"/>
      <c r="M61" s="145"/>
      <c r="N61" s="145"/>
    </row>
    <row r="62" spans="1:31">
      <c r="A62" s="145"/>
      <c r="B62" s="145"/>
      <c r="C62" s="145"/>
      <c r="D62" s="145"/>
      <c r="E62" s="145"/>
      <c r="F62" s="145"/>
      <c r="G62" s="145"/>
      <c r="H62" s="145"/>
      <c r="I62" s="145"/>
      <c r="J62" s="145"/>
      <c r="K62" s="145"/>
      <c r="L62" s="145"/>
      <c r="M62" s="145"/>
      <c r="N62" s="145"/>
    </row>
    <row r="63" spans="1:31">
      <c r="A63" s="145"/>
      <c r="B63" s="145"/>
      <c r="C63" s="145"/>
      <c r="D63" s="145"/>
      <c r="E63" s="145"/>
      <c r="F63" s="145"/>
      <c r="G63" s="145"/>
      <c r="H63" s="145"/>
      <c r="I63" s="145"/>
      <c r="J63" s="145"/>
      <c r="K63" s="145"/>
      <c r="L63" s="145"/>
      <c r="M63" s="145"/>
      <c r="N63" s="145"/>
    </row>
    <row r="64" spans="1:31">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mergeCells count="1">
    <mergeCell ref="A51:K51"/>
  </mergeCells>
  <phoneticPr fontId="25" type="noConversion"/>
  <pageMargins left="0.7" right="0.7" top="0.75" bottom="0.75" header="0.3" footer="0.3"/>
  <pageSetup scale="28"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37B04-8AC5-4B29-9310-71E1B6BA1F7A}">
  <sheetPr>
    <pageSetUpPr fitToPage="1"/>
  </sheetPr>
  <dimension ref="A1:U172"/>
  <sheetViews>
    <sheetView showGridLines="0" view="pageBreakPreview" zoomScale="80" zoomScaleNormal="80" zoomScaleSheetLayoutView="80" workbookViewId="0">
      <pane xSplit="1" ySplit="3" topLeftCell="B4" activePane="bottomRight" state="frozen"/>
      <selection activeCell="X50" sqref="X50"/>
      <selection pane="topRight" activeCell="X50" sqref="X50"/>
      <selection pane="bottomLeft" activeCell="X50" sqref="X50"/>
      <selection pane="bottomRight"/>
    </sheetView>
  </sheetViews>
  <sheetFormatPr defaultColWidth="8.81640625" defaultRowHeight="13"/>
  <cols>
    <col min="1" max="1" width="57.54296875" style="122" customWidth="1"/>
    <col min="2" max="2" width="10.1796875" style="122" customWidth="1"/>
    <col min="3" max="3" width="10.54296875" style="122" customWidth="1"/>
    <col min="4" max="5" width="13.7265625" style="122" customWidth="1"/>
    <col min="6" max="6" width="11.54296875" style="122" customWidth="1"/>
    <col min="7" max="16384" width="8.81640625" style="122"/>
  </cols>
  <sheetData>
    <row r="1" spans="1:21" s="150" customFormat="1" ht="14.5">
      <c r="A1" s="149" t="s">
        <v>660</v>
      </c>
    </row>
    <row r="2" spans="1:21" s="150" customFormat="1" ht="13.5" thickBot="1">
      <c r="A2" s="151" t="s">
        <v>267</v>
      </c>
    </row>
    <row r="3" spans="1:21" s="150" customFormat="1" ht="14" thickTop="1" thickBot="1">
      <c r="A3" s="154" t="s">
        <v>229</v>
      </c>
      <c r="B3" s="274" t="str">
        <f>'1 FO Q'!Z3</f>
        <v>Q1 2025</v>
      </c>
      <c r="C3" s="274" t="str">
        <f>'1 FO Q'!AA3</f>
        <v>Q2 2025</v>
      </c>
      <c r="D3" s="274" t="str">
        <f>'1 FO Q'!AB3</f>
        <v>Q3 2025</v>
      </c>
      <c r="E3" s="274" t="str">
        <f>'1 FO Q'!AC3</f>
        <v>Q4 2025</v>
      </c>
      <c r="F3" s="274" t="s">
        <v>640</v>
      </c>
    </row>
    <row r="4" spans="1:21" s="150" customFormat="1" ht="13.5" thickTop="1">
      <c r="A4" s="149" t="s">
        <v>642</v>
      </c>
      <c r="B4" s="291"/>
      <c r="C4" s="368"/>
      <c r="D4" s="291"/>
      <c r="E4" s="291"/>
      <c r="F4" s="291"/>
    </row>
    <row r="5" spans="1:21">
      <c r="A5" s="165" t="s">
        <v>6</v>
      </c>
      <c r="B5" s="167">
        <v>38</v>
      </c>
      <c r="C5" s="167">
        <v>88</v>
      </c>
      <c r="D5" s="167">
        <v>25</v>
      </c>
      <c r="E5" s="167">
        <v>-637</v>
      </c>
      <c r="F5" s="167">
        <v>-234</v>
      </c>
      <c r="H5" s="286"/>
    </row>
    <row r="6" spans="1:21">
      <c r="A6" s="165" t="s">
        <v>454</v>
      </c>
      <c r="B6" s="167">
        <v>47</v>
      </c>
      <c r="C6" s="167">
        <v>44</v>
      </c>
      <c r="D6" s="167">
        <v>43</v>
      </c>
      <c r="E6" s="167">
        <v>105</v>
      </c>
      <c r="F6" s="167">
        <v>151</v>
      </c>
      <c r="H6" s="286"/>
    </row>
    <row r="7" spans="1:21">
      <c r="A7" s="165" t="s">
        <v>124</v>
      </c>
      <c r="B7" s="167">
        <v>-281</v>
      </c>
      <c r="C7" s="167">
        <v>-33</v>
      </c>
      <c r="D7" s="167">
        <v>-80</v>
      </c>
      <c r="E7" s="167">
        <v>658</v>
      </c>
      <c r="F7" s="167">
        <v>166</v>
      </c>
      <c r="H7" s="286"/>
    </row>
    <row r="8" spans="1:21">
      <c r="A8" s="165" t="s">
        <v>643</v>
      </c>
      <c r="B8" s="167">
        <v>-18</v>
      </c>
      <c r="C8" s="167">
        <v>-15</v>
      </c>
      <c r="D8" s="167">
        <v>-7</v>
      </c>
      <c r="E8" s="167">
        <v>0</v>
      </c>
      <c r="F8" s="167">
        <v>-34</v>
      </c>
      <c r="H8" s="286"/>
    </row>
    <row r="9" spans="1:21">
      <c r="A9" s="165" t="s">
        <v>644</v>
      </c>
      <c r="B9" s="167">
        <v>-80</v>
      </c>
      <c r="C9" s="167">
        <v>-75</v>
      </c>
      <c r="D9" s="167">
        <v>-90</v>
      </c>
      <c r="E9" s="167">
        <v>-93</v>
      </c>
      <c r="F9" s="167">
        <v>-112</v>
      </c>
      <c r="H9" s="286"/>
    </row>
    <row r="10" spans="1:21">
      <c r="A10" s="165" t="s">
        <v>16</v>
      </c>
      <c r="B10" s="167">
        <v>-26</v>
      </c>
      <c r="C10" s="167">
        <v>-6</v>
      </c>
      <c r="D10" s="167">
        <v>-21</v>
      </c>
      <c r="E10" s="167">
        <v>-29</v>
      </c>
      <c r="F10" s="167">
        <v>-6</v>
      </c>
      <c r="H10" s="286"/>
    </row>
    <row r="11" spans="1:21">
      <c r="A11" s="165" t="s">
        <v>645</v>
      </c>
      <c r="B11" s="167">
        <v>-15</v>
      </c>
      <c r="C11" s="167">
        <v>-34</v>
      </c>
      <c r="D11" s="167">
        <v>-10</v>
      </c>
      <c r="E11" s="167">
        <v>-52</v>
      </c>
      <c r="F11" s="167">
        <v>-88</v>
      </c>
      <c r="H11" s="286"/>
    </row>
    <row r="12" spans="1:21" ht="26">
      <c r="A12" s="163" t="s">
        <v>455</v>
      </c>
      <c r="B12" s="168">
        <v>-335</v>
      </c>
      <c r="C12" s="168">
        <v>-31</v>
      </c>
      <c r="D12" s="168">
        <v>-140</v>
      </c>
      <c r="E12" s="168">
        <v>-48</v>
      </c>
      <c r="F12" s="168">
        <v>-157</v>
      </c>
      <c r="G12" s="145"/>
      <c r="H12" s="286"/>
      <c r="I12" s="145"/>
      <c r="J12" s="145"/>
      <c r="K12" s="145"/>
      <c r="L12" s="145"/>
      <c r="M12" s="145"/>
      <c r="N12" s="145"/>
      <c r="O12" s="145"/>
      <c r="P12" s="145"/>
      <c r="Q12" s="145"/>
      <c r="R12" s="145"/>
      <c r="S12" s="145"/>
      <c r="T12" s="145"/>
      <c r="U12" s="145"/>
    </row>
    <row r="13" spans="1:21">
      <c r="A13" s="165" t="s">
        <v>53</v>
      </c>
      <c r="B13" s="167">
        <v>-333</v>
      </c>
      <c r="C13" s="167">
        <v>862</v>
      </c>
      <c r="D13" s="167">
        <v>-1249</v>
      </c>
      <c r="E13" s="167">
        <v>-1517</v>
      </c>
      <c r="F13" s="167">
        <v>231</v>
      </c>
      <c r="G13" s="145"/>
      <c r="H13" s="286"/>
      <c r="I13" s="145"/>
      <c r="J13" s="145"/>
      <c r="K13" s="145"/>
      <c r="L13" s="145"/>
      <c r="M13" s="145"/>
      <c r="N13" s="145"/>
      <c r="O13" s="145"/>
      <c r="P13" s="145"/>
      <c r="Q13" s="145"/>
      <c r="R13" s="145"/>
      <c r="S13" s="145"/>
      <c r="T13" s="145"/>
      <c r="U13" s="145"/>
    </row>
    <row r="14" spans="1:21">
      <c r="A14" s="163" t="s">
        <v>484</v>
      </c>
      <c r="B14" s="168">
        <v>-668</v>
      </c>
      <c r="C14" s="168">
        <v>831</v>
      </c>
      <c r="D14" s="168">
        <v>-1389</v>
      </c>
      <c r="E14" s="168">
        <v>-1565</v>
      </c>
      <c r="F14" s="168">
        <v>74</v>
      </c>
      <c r="G14" s="145"/>
      <c r="H14" s="286"/>
      <c r="I14" s="145"/>
      <c r="J14" s="145"/>
      <c r="K14" s="145"/>
      <c r="L14" s="145"/>
      <c r="M14" s="145"/>
      <c r="N14" s="145"/>
      <c r="O14" s="145"/>
      <c r="P14" s="145"/>
      <c r="Q14" s="145"/>
      <c r="R14" s="145"/>
      <c r="S14" s="145"/>
      <c r="T14" s="145"/>
      <c r="U14" s="145"/>
    </row>
    <row r="15" spans="1:21">
      <c r="A15" s="165"/>
      <c r="B15" s="167"/>
      <c r="C15" s="167">
        <v>0</v>
      </c>
      <c r="D15" s="167"/>
      <c r="E15" s="167"/>
      <c r="F15" s="167"/>
      <c r="G15" s="145"/>
      <c r="H15" s="286"/>
      <c r="I15" s="145"/>
      <c r="J15" s="145"/>
      <c r="K15" s="145"/>
      <c r="L15" s="145"/>
      <c r="M15" s="145"/>
      <c r="N15" s="145"/>
      <c r="O15" s="145"/>
      <c r="P15" s="145"/>
      <c r="Q15" s="145"/>
      <c r="R15" s="145"/>
      <c r="S15" s="145"/>
      <c r="T15" s="145"/>
      <c r="U15" s="145"/>
    </row>
    <row r="16" spans="1:21">
      <c r="A16" s="165" t="s">
        <v>277</v>
      </c>
      <c r="B16" s="167" t="s">
        <v>290</v>
      </c>
      <c r="C16" s="167" t="s">
        <v>290</v>
      </c>
      <c r="D16" s="167" t="s">
        <v>290</v>
      </c>
      <c r="E16" s="167">
        <v>-1744</v>
      </c>
      <c r="F16" s="167" t="s">
        <v>290</v>
      </c>
      <c r="G16" s="145"/>
      <c r="H16" s="286"/>
      <c r="I16" s="145"/>
      <c r="J16" s="145"/>
      <c r="K16" s="145"/>
      <c r="L16" s="145"/>
      <c r="M16" s="145"/>
      <c r="N16" s="145"/>
      <c r="O16" s="145"/>
      <c r="P16" s="145"/>
      <c r="Q16" s="145"/>
      <c r="R16" s="145"/>
      <c r="S16" s="145"/>
      <c r="T16" s="145"/>
      <c r="U16" s="145"/>
    </row>
    <row r="17" spans="1:21">
      <c r="A17" s="165" t="s">
        <v>278</v>
      </c>
      <c r="B17" s="167" t="s">
        <v>290</v>
      </c>
      <c r="C17" s="167" t="s">
        <v>290</v>
      </c>
      <c r="D17" s="167" t="s">
        <v>290</v>
      </c>
      <c r="E17" s="167" t="s">
        <v>290</v>
      </c>
      <c r="F17" s="167" t="s">
        <v>290</v>
      </c>
      <c r="G17" s="145"/>
      <c r="H17" s="286"/>
      <c r="I17" s="145"/>
      <c r="J17" s="145"/>
      <c r="K17" s="145"/>
      <c r="L17" s="145"/>
      <c r="M17" s="145"/>
      <c r="N17" s="145"/>
      <c r="O17" s="145"/>
      <c r="P17" s="145"/>
      <c r="Q17" s="145"/>
      <c r="R17" s="145"/>
      <c r="S17" s="145"/>
      <c r="T17" s="145"/>
      <c r="U17" s="145"/>
    </row>
    <row r="18" spans="1:21">
      <c r="A18" s="165" t="s">
        <v>279</v>
      </c>
      <c r="B18" s="167">
        <v>-9</v>
      </c>
      <c r="C18" s="167">
        <v>-12</v>
      </c>
      <c r="D18" s="167">
        <v>-8</v>
      </c>
      <c r="E18" s="167">
        <v>-20</v>
      </c>
      <c r="F18" s="167">
        <v>-36</v>
      </c>
      <c r="G18" s="145"/>
      <c r="H18" s="286"/>
      <c r="I18" s="145"/>
      <c r="J18" s="145"/>
      <c r="K18" s="145"/>
      <c r="L18" s="145"/>
      <c r="M18" s="145"/>
      <c r="N18" s="145"/>
      <c r="O18" s="145"/>
      <c r="P18" s="145"/>
      <c r="Q18" s="145"/>
      <c r="R18" s="145"/>
      <c r="S18" s="145"/>
      <c r="T18" s="145"/>
      <c r="U18" s="145"/>
    </row>
    <row r="19" spans="1:21">
      <c r="A19" s="165" t="s">
        <v>480</v>
      </c>
      <c r="B19" s="167">
        <v>0</v>
      </c>
      <c r="C19" s="167" t="s">
        <v>290</v>
      </c>
      <c r="D19" s="167">
        <v>200</v>
      </c>
      <c r="E19" s="167">
        <v>300</v>
      </c>
      <c r="F19" s="167" t="s">
        <v>290</v>
      </c>
      <c r="H19" s="286"/>
    </row>
    <row r="20" spans="1:21">
      <c r="A20" s="165" t="s">
        <v>58</v>
      </c>
      <c r="B20" s="167">
        <v>6</v>
      </c>
      <c r="C20" s="167">
        <v>4</v>
      </c>
      <c r="D20" s="167">
        <v>4</v>
      </c>
      <c r="E20" s="167">
        <v>1</v>
      </c>
      <c r="F20" s="167">
        <v>-1</v>
      </c>
      <c r="G20" s="145"/>
      <c r="H20" s="286"/>
      <c r="I20" s="145"/>
      <c r="J20" s="145"/>
      <c r="K20" s="145"/>
      <c r="L20" s="145"/>
      <c r="M20" s="145"/>
      <c r="N20" s="145"/>
      <c r="O20" s="145"/>
      <c r="P20" s="145"/>
      <c r="Q20" s="145"/>
      <c r="R20" s="145"/>
      <c r="S20" s="145"/>
      <c r="T20" s="145"/>
      <c r="U20" s="145"/>
    </row>
    <row r="21" spans="1:21">
      <c r="A21" s="163" t="s">
        <v>481</v>
      </c>
      <c r="B21" s="168">
        <v>-3</v>
      </c>
      <c r="C21" s="168">
        <v>-8</v>
      </c>
      <c r="D21" s="168">
        <v>196</v>
      </c>
      <c r="E21" s="168">
        <v>-1463</v>
      </c>
      <c r="F21" s="168">
        <v>-37</v>
      </c>
      <c r="G21" s="145"/>
      <c r="H21" s="286"/>
      <c r="I21" s="145"/>
      <c r="J21" s="145"/>
      <c r="K21" s="145"/>
      <c r="L21" s="145"/>
      <c r="M21" s="145"/>
      <c r="N21" s="145"/>
      <c r="O21" s="145"/>
      <c r="P21" s="145"/>
      <c r="Q21" s="145"/>
      <c r="R21" s="145"/>
      <c r="S21" s="145"/>
      <c r="T21" s="145"/>
      <c r="U21" s="145"/>
    </row>
    <row r="22" spans="1:21">
      <c r="A22" s="165"/>
      <c r="B22" s="167"/>
      <c r="C22" s="167"/>
      <c r="D22" s="167"/>
      <c r="E22" s="167"/>
      <c r="F22" s="167"/>
      <c r="G22" s="145"/>
      <c r="H22" s="286"/>
      <c r="I22" s="145"/>
      <c r="J22" s="145"/>
      <c r="K22" s="145"/>
      <c r="L22" s="145"/>
      <c r="M22" s="145"/>
      <c r="N22" s="145"/>
      <c r="O22" s="145"/>
      <c r="P22" s="145"/>
      <c r="Q22" s="145"/>
      <c r="R22" s="145"/>
      <c r="S22" s="145"/>
      <c r="T22" s="145"/>
      <c r="U22" s="145"/>
    </row>
    <row r="23" spans="1:21">
      <c r="A23" s="165" t="s">
        <v>662</v>
      </c>
      <c r="B23" s="167" t="s">
        <v>290</v>
      </c>
      <c r="C23" s="167" t="s">
        <v>290</v>
      </c>
      <c r="D23" s="167" t="s">
        <v>290</v>
      </c>
      <c r="E23" s="167">
        <v>4226</v>
      </c>
      <c r="F23" s="167" t="s">
        <v>290</v>
      </c>
      <c r="G23" s="145"/>
      <c r="H23" s="286"/>
      <c r="I23" s="145"/>
      <c r="J23" s="145"/>
      <c r="K23" s="145"/>
      <c r="L23" s="145"/>
      <c r="M23" s="145"/>
      <c r="N23" s="145"/>
      <c r="O23" s="145"/>
      <c r="P23" s="145"/>
      <c r="Q23" s="145"/>
      <c r="R23" s="145"/>
      <c r="S23" s="145"/>
      <c r="T23" s="145"/>
      <c r="U23" s="145"/>
    </row>
    <row r="24" spans="1:21">
      <c r="A24" s="165" t="s">
        <v>663</v>
      </c>
      <c r="B24" s="167" t="s">
        <v>290</v>
      </c>
      <c r="C24" s="167" t="s">
        <v>290</v>
      </c>
      <c r="D24" s="167" t="s">
        <v>290</v>
      </c>
      <c r="E24" s="167">
        <v>-105</v>
      </c>
      <c r="F24" s="167">
        <v>-105</v>
      </c>
      <c r="G24" s="145"/>
      <c r="H24" s="286"/>
      <c r="I24" s="145"/>
      <c r="J24" s="145"/>
      <c r="K24" s="145"/>
      <c r="L24" s="145"/>
      <c r="M24" s="145"/>
      <c r="N24" s="145"/>
      <c r="O24" s="145"/>
      <c r="P24" s="145"/>
      <c r="Q24" s="145"/>
      <c r="R24" s="145"/>
      <c r="S24" s="145"/>
      <c r="T24" s="145"/>
      <c r="U24" s="145"/>
    </row>
    <row r="25" spans="1:21">
      <c r="A25" s="165" t="s">
        <v>664</v>
      </c>
      <c r="B25" s="167">
        <v>600</v>
      </c>
      <c r="C25" s="167">
        <v>-800</v>
      </c>
      <c r="D25" s="167">
        <v>1800</v>
      </c>
      <c r="E25" s="167">
        <v>-1300</v>
      </c>
      <c r="F25" s="167">
        <v>250</v>
      </c>
      <c r="G25" s="145"/>
      <c r="H25" s="286"/>
      <c r="I25" s="145"/>
      <c r="J25" s="145"/>
      <c r="K25" s="145"/>
      <c r="L25" s="145"/>
      <c r="M25" s="145"/>
      <c r="N25" s="145"/>
      <c r="O25" s="145"/>
      <c r="P25" s="145"/>
      <c r="Q25" s="145"/>
      <c r="R25" s="145"/>
      <c r="S25" s="145"/>
      <c r="T25" s="145"/>
      <c r="U25" s="145"/>
    </row>
    <row r="26" spans="1:21">
      <c r="A26" s="165" t="s">
        <v>438</v>
      </c>
      <c r="B26" s="167">
        <v>-14</v>
      </c>
      <c r="C26" s="167">
        <v>-14</v>
      </c>
      <c r="D26" s="167">
        <v>-13</v>
      </c>
      <c r="E26" s="167">
        <v>-19</v>
      </c>
      <c r="F26" s="167">
        <v>-12</v>
      </c>
      <c r="G26" s="145"/>
      <c r="H26" s="286"/>
      <c r="I26" s="145"/>
      <c r="J26" s="145"/>
      <c r="K26" s="145"/>
      <c r="L26" s="145"/>
      <c r="M26" s="145"/>
      <c r="N26" s="145"/>
      <c r="O26" s="145"/>
      <c r="P26" s="145"/>
      <c r="Q26" s="145"/>
      <c r="R26" s="145"/>
      <c r="S26" s="145"/>
      <c r="T26" s="145"/>
      <c r="U26" s="145"/>
    </row>
    <row r="27" spans="1:21">
      <c r="A27" s="165" t="s">
        <v>526</v>
      </c>
      <c r="B27" s="167" t="s">
        <v>290</v>
      </c>
      <c r="C27" s="167" t="s">
        <v>290</v>
      </c>
      <c r="D27" s="167" t="s">
        <v>290</v>
      </c>
      <c r="E27" s="167">
        <v>-131</v>
      </c>
      <c r="F27" s="167" t="s">
        <v>290</v>
      </c>
      <c r="G27" s="145"/>
      <c r="H27" s="286"/>
      <c r="I27" s="145"/>
      <c r="J27" s="145"/>
      <c r="K27" s="145"/>
      <c r="L27" s="145"/>
      <c r="M27" s="145"/>
      <c r="N27" s="145"/>
      <c r="O27" s="145"/>
      <c r="P27" s="145"/>
      <c r="Q27" s="145"/>
      <c r="R27" s="145"/>
      <c r="S27" s="145"/>
      <c r="T27" s="145"/>
      <c r="U27" s="145"/>
    </row>
    <row r="28" spans="1:21">
      <c r="A28" s="165" t="s">
        <v>583</v>
      </c>
      <c r="B28" s="167" t="s">
        <v>290</v>
      </c>
      <c r="C28" s="167">
        <v>-19</v>
      </c>
      <c r="D28" s="167">
        <v>0</v>
      </c>
      <c r="E28" s="167">
        <v>0</v>
      </c>
      <c r="F28" s="167" t="s">
        <v>290</v>
      </c>
      <c r="G28" s="145"/>
      <c r="H28" s="286"/>
      <c r="I28" s="145"/>
      <c r="J28" s="145"/>
      <c r="K28" s="145"/>
      <c r="L28" s="145"/>
      <c r="M28" s="145"/>
      <c r="N28" s="145"/>
      <c r="O28" s="145"/>
      <c r="P28" s="145"/>
      <c r="Q28" s="145"/>
      <c r="R28" s="145"/>
      <c r="S28" s="145"/>
      <c r="T28" s="145"/>
      <c r="U28" s="145"/>
    </row>
    <row r="29" spans="1:21">
      <c r="A29" s="165" t="s">
        <v>62</v>
      </c>
      <c r="B29" s="167">
        <v>-9</v>
      </c>
      <c r="C29" s="167">
        <v>6</v>
      </c>
      <c r="D29" s="167">
        <v>-6</v>
      </c>
      <c r="E29" s="167">
        <v>3</v>
      </c>
      <c r="F29" s="167">
        <v>-2</v>
      </c>
      <c r="G29" s="145"/>
      <c r="H29" s="286"/>
      <c r="I29" s="145"/>
      <c r="J29" s="145"/>
      <c r="K29" s="145"/>
      <c r="L29" s="145"/>
      <c r="M29" s="145"/>
      <c r="N29" s="145"/>
      <c r="O29" s="145"/>
      <c r="P29" s="145"/>
      <c r="Q29" s="145"/>
      <c r="R29" s="145"/>
      <c r="S29" s="145"/>
      <c r="T29" s="145"/>
      <c r="U29" s="145"/>
    </row>
    <row r="30" spans="1:21">
      <c r="A30" s="163" t="s">
        <v>482</v>
      </c>
      <c r="B30" s="168">
        <v>577</v>
      </c>
      <c r="C30" s="168">
        <v>-827</v>
      </c>
      <c r="D30" s="168">
        <v>1781</v>
      </c>
      <c r="E30" s="168">
        <v>2674</v>
      </c>
      <c r="F30" s="168">
        <v>131</v>
      </c>
      <c r="G30" s="145"/>
      <c r="H30" s="286"/>
      <c r="I30" s="145"/>
      <c r="J30" s="145"/>
      <c r="K30" s="145"/>
      <c r="L30" s="145"/>
      <c r="M30" s="145"/>
      <c r="N30" s="145"/>
      <c r="O30" s="145"/>
      <c r="P30" s="145"/>
      <c r="Q30" s="145"/>
      <c r="R30" s="145"/>
      <c r="S30" s="145"/>
      <c r="T30" s="145"/>
      <c r="U30" s="145"/>
    </row>
    <row r="31" spans="1:21">
      <c r="A31" s="165"/>
      <c r="B31" s="167"/>
      <c r="C31" s="167"/>
      <c r="D31" s="167"/>
      <c r="E31" s="167"/>
      <c r="F31" s="167"/>
      <c r="G31" s="145"/>
      <c r="H31" s="286"/>
      <c r="I31" s="145"/>
      <c r="J31" s="145"/>
      <c r="K31" s="145"/>
      <c r="L31" s="145"/>
      <c r="M31" s="145"/>
      <c r="N31" s="145"/>
      <c r="O31" s="145"/>
      <c r="P31" s="145"/>
      <c r="Q31" s="145"/>
      <c r="R31" s="145"/>
      <c r="S31" s="145"/>
      <c r="T31" s="145"/>
      <c r="U31" s="145"/>
    </row>
    <row r="32" spans="1:21">
      <c r="A32" s="163" t="s">
        <v>66</v>
      </c>
      <c r="B32" s="168">
        <v>-94</v>
      </c>
      <c r="C32" s="168">
        <v>-4</v>
      </c>
      <c r="D32" s="168">
        <v>588</v>
      </c>
      <c r="E32" s="168">
        <f>-355+1</f>
        <v>-354</v>
      </c>
      <c r="F32" s="168">
        <v>168</v>
      </c>
      <c r="G32" s="145"/>
      <c r="H32" s="286"/>
      <c r="I32" s="145"/>
      <c r="J32" s="145"/>
      <c r="K32" s="145"/>
      <c r="L32" s="145"/>
      <c r="M32" s="145"/>
      <c r="N32" s="145"/>
      <c r="O32" s="145"/>
      <c r="P32" s="145"/>
      <c r="Q32" s="145"/>
      <c r="R32" s="145"/>
      <c r="S32" s="145"/>
      <c r="T32" s="145"/>
      <c r="U32" s="145"/>
    </row>
    <row r="33" spans="1:21">
      <c r="A33" s="165"/>
      <c r="B33" s="167"/>
      <c r="C33" s="167"/>
      <c r="D33" s="167"/>
      <c r="E33" s="167"/>
      <c r="F33" s="167"/>
      <c r="G33" s="145"/>
      <c r="H33" s="286"/>
      <c r="I33" s="145"/>
      <c r="J33" s="145"/>
      <c r="K33" s="145"/>
      <c r="L33" s="145"/>
      <c r="M33" s="145"/>
      <c r="N33" s="145"/>
      <c r="O33" s="145"/>
      <c r="P33" s="145"/>
      <c r="Q33" s="145"/>
      <c r="R33" s="145"/>
      <c r="S33" s="145"/>
      <c r="T33" s="145"/>
      <c r="U33" s="145"/>
    </row>
    <row r="34" spans="1:21">
      <c r="A34" s="163" t="s">
        <v>67</v>
      </c>
      <c r="B34" s="168">
        <v>1040</v>
      </c>
      <c r="C34" s="168">
        <v>909</v>
      </c>
      <c r="D34" s="168">
        <v>927</v>
      </c>
      <c r="E34" s="168">
        <v>1516</v>
      </c>
      <c r="F34" s="168">
        <v>1132</v>
      </c>
      <c r="G34" s="145"/>
      <c r="H34" s="286"/>
      <c r="I34" s="145"/>
      <c r="J34" s="145"/>
      <c r="K34" s="145"/>
      <c r="L34" s="145"/>
      <c r="M34" s="145"/>
      <c r="N34" s="145"/>
      <c r="O34" s="145"/>
      <c r="P34" s="145"/>
      <c r="Q34" s="145"/>
      <c r="R34" s="145"/>
      <c r="S34" s="145"/>
      <c r="T34" s="145"/>
      <c r="U34" s="145"/>
    </row>
    <row r="35" spans="1:21">
      <c r="A35" s="165" t="s">
        <v>68</v>
      </c>
      <c r="B35" s="167">
        <v>-37</v>
      </c>
      <c r="C35" s="167">
        <v>22</v>
      </c>
      <c r="D35" s="167">
        <v>1</v>
      </c>
      <c r="E35" s="167">
        <v>-30</v>
      </c>
      <c r="F35" s="167">
        <v>40</v>
      </c>
      <c r="G35" s="145"/>
      <c r="H35" s="286"/>
      <c r="I35" s="145"/>
      <c r="J35" s="145"/>
      <c r="K35" s="145"/>
      <c r="L35" s="145"/>
      <c r="M35" s="145"/>
      <c r="N35" s="145"/>
      <c r="O35" s="145"/>
      <c r="P35" s="145"/>
      <c r="Q35" s="145"/>
      <c r="R35" s="145"/>
      <c r="S35" s="145"/>
      <c r="T35" s="145"/>
      <c r="U35" s="145"/>
    </row>
    <row r="36" spans="1:21">
      <c r="A36" s="163" t="s">
        <v>69</v>
      </c>
      <c r="B36" s="168">
        <v>909</v>
      </c>
      <c r="C36" s="168">
        <v>927</v>
      </c>
      <c r="D36" s="168">
        <v>1516</v>
      </c>
      <c r="E36" s="168">
        <v>1132</v>
      </c>
      <c r="F36" s="168">
        <v>1340</v>
      </c>
      <c r="G36" s="145"/>
      <c r="H36" s="286"/>
      <c r="I36" s="145"/>
      <c r="J36" s="145"/>
      <c r="K36" s="145"/>
      <c r="L36" s="145"/>
      <c r="M36" s="145"/>
      <c r="N36" s="145"/>
      <c r="O36" s="145"/>
      <c r="P36" s="145"/>
      <c r="Q36" s="145"/>
      <c r="R36" s="145"/>
      <c r="S36" s="145"/>
      <c r="T36" s="145"/>
      <c r="U36" s="145"/>
    </row>
    <row r="37" spans="1:21" ht="26">
      <c r="A37" s="165" t="s">
        <v>518</v>
      </c>
      <c r="B37" s="167" t="s">
        <v>290</v>
      </c>
      <c r="C37" s="167" t="s">
        <v>290</v>
      </c>
      <c r="D37" s="167" t="s">
        <v>290</v>
      </c>
      <c r="E37" s="167" t="s">
        <v>290</v>
      </c>
      <c r="F37" s="167" t="s">
        <v>290</v>
      </c>
      <c r="G37" s="145"/>
      <c r="H37" s="286"/>
      <c r="I37" s="145"/>
      <c r="J37" s="145"/>
      <c r="K37" s="145"/>
      <c r="L37" s="145"/>
      <c r="M37" s="145"/>
      <c r="N37" s="145"/>
      <c r="O37" s="145"/>
      <c r="P37" s="145"/>
      <c r="Q37" s="145"/>
      <c r="R37" s="145"/>
      <c r="S37" s="145"/>
      <c r="T37" s="145"/>
      <c r="U37" s="145"/>
    </row>
    <row r="38" spans="1:21" ht="26">
      <c r="A38" s="163" t="s">
        <v>576</v>
      </c>
      <c r="B38" s="168">
        <v>909</v>
      </c>
      <c r="C38" s="168">
        <v>927</v>
      </c>
      <c r="D38" s="168">
        <v>1516</v>
      </c>
      <c r="E38" s="168">
        <v>1132</v>
      </c>
      <c r="F38" s="168">
        <v>1340</v>
      </c>
      <c r="G38" s="145"/>
      <c r="H38" s="286"/>
      <c r="I38" s="145"/>
      <c r="J38" s="145"/>
      <c r="K38" s="145"/>
      <c r="L38" s="145"/>
      <c r="M38" s="145"/>
      <c r="N38" s="145"/>
      <c r="O38" s="145"/>
      <c r="P38" s="145"/>
      <c r="Q38" s="145"/>
      <c r="R38" s="145"/>
      <c r="S38" s="145"/>
      <c r="T38" s="145"/>
      <c r="U38" s="145"/>
    </row>
    <row r="39" spans="1:21">
      <c r="A39" s="145"/>
      <c r="B39" s="145"/>
      <c r="C39" s="145"/>
      <c r="G39" s="145"/>
      <c r="H39" s="145"/>
      <c r="I39" s="145"/>
      <c r="J39" s="145"/>
      <c r="K39" s="145"/>
      <c r="L39" s="145"/>
      <c r="M39" s="145"/>
      <c r="N39" s="145"/>
      <c r="O39" s="145"/>
      <c r="P39" s="145"/>
      <c r="Q39" s="145"/>
      <c r="R39" s="145"/>
      <c r="S39" s="145"/>
      <c r="T39" s="145"/>
      <c r="U39" s="145"/>
    </row>
    <row r="40" spans="1:21">
      <c r="A40" s="170"/>
      <c r="B40" s="145"/>
      <c r="C40" s="145"/>
      <c r="D40" s="145"/>
      <c r="E40" s="145"/>
      <c r="F40" s="145"/>
      <c r="G40" s="145"/>
      <c r="H40" s="145"/>
      <c r="I40" s="145"/>
      <c r="J40" s="145"/>
      <c r="K40" s="145"/>
      <c r="L40" s="145"/>
      <c r="M40" s="145"/>
      <c r="N40" s="145"/>
      <c r="O40" s="145"/>
      <c r="P40" s="145"/>
      <c r="Q40" s="145"/>
      <c r="R40" s="145"/>
      <c r="S40" s="145"/>
      <c r="T40" s="145"/>
      <c r="U40" s="145"/>
    </row>
    <row r="41" spans="1:21">
      <c r="A41" s="130" t="s">
        <v>271</v>
      </c>
      <c r="B41" s="145"/>
      <c r="C41" s="145"/>
      <c r="D41" s="145"/>
      <c r="E41" s="145"/>
      <c r="F41" s="145"/>
      <c r="G41" s="145"/>
      <c r="H41" s="145"/>
      <c r="I41" s="145"/>
      <c r="J41" s="145"/>
      <c r="K41" s="145"/>
      <c r="L41" s="145"/>
      <c r="M41" s="145"/>
      <c r="N41" s="145"/>
      <c r="O41" s="145"/>
      <c r="P41" s="145"/>
      <c r="Q41" s="145"/>
      <c r="R41" s="145"/>
      <c r="S41" s="145"/>
      <c r="T41" s="145"/>
      <c r="U41" s="145"/>
    </row>
    <row r="42" spans="1:21" ht="13.5" thickBot="1">
      <c r="A42" s="132" t="s">
        <v>273</v>
      </c>
      <c r="B42" s="145"/>
      <c r="C42" s="145"/>
      <c r="D42" s="145"/>
      <c r="E42" s="145"/>
      <c r="F42" s="145"/>
      <c r="G42" s="145"/>
      <c r="H42" s="145"/>
      <c r="I42" s="145"/>
      <c r="J42" s="145"/>
      <c r="K42" s="145"/>
      <c r="L42" s="145"/>
      <c r="M42" s="145"/>
      <c r="N42" s="145"/>
      <c r="O42" s="145"/>
      <c r="P42" s="145"/>
      <c r="Q42" s="145"/>
      <c r="R42" s="145"/>
      <c r="S42" s="145"/>
      <c r="T42" s="145"/>
      <c r="U42" s="145"/>
    </row>
    <row r="43" spans="1:21" ht="14" thickTop="1" thickBot="1">
      <c r="A43" s="134" t="s">
        <v>229</v>
      </c>
      <c r="B43" s="305" t="str">
        <f>'1 FO Q'!Z3</f>
        <v>Q1 2025</v>
      </c>
      <c r="C43" s="305" t="str">
        <f>'1 FO Q'!AA3</f>
        <v>Q2 2025</v>
      </c>
      <c r="D43" s="305" t="str">
        <f>'1 FO Q'!AB3</f>
        <v>Q3 2025</v>
      </c>
      <c r="E43" s="305" t="str">
        <f>'1 FO Q'!AC3</f>
        <v>Q4 2025</v>
      </c>
      <c r="F43" s="305" t="str">
        <f>F3</f>
        <v>Q1 2026</v>
      </c>
      <c r="G43" s="145"/>
      <c r="H43" s="145"/>
      <c r="I43" s="145"/>
      <c r="J43" s="145"/>
      <c r="K43" s="145"/>
      <c r="L43" s="145"/>
      <c r="M43" s="145"/>
      <c r="N43" s="145"/>
      <c r="O43" s="145"/>
      <c r="P43" s="145"/>
      <c r="Q43" s="145"/>
      <c r="R43" s="145"/>
      <c r="S43" s="145"/>
      <c r="T43" s="145"/>
      <c r="U43" s="145"/>
    </row>
    <row r="44" spans="1:21" ht="13.5" thickTop="1">
      <c r="A44" s="149" t="s">
        <v>642</v>
      </c>
      <c r="B44" s="350"/>
      <c r="C44" s="350"/>
      <c r="D44" s="350"/>
      <c r="E44" s="350"/>
      <c r="F44" s="350"/>
      <c r="G44" s="145"/>
      <c r="H44" s="145"/>
      <c r="I44" s="145"/>
      <c r="J44" s="145"/>
      <c r="K44" s="145"/>
      <c r="L44" s="145"/>
      <c r="M44" s="145"/>
      <c r="N44" s="145"/>
      <c r="O44" s="145"/>
      <c r="P44" s="145"/>
      <c r="Q44" s="145"/>
      <c r="R44" s="145"/>
      <c r="S44" s="145"/>
      <c r="T44" s="145"/>
      <c r="U44" s="145"/>
    </row>
    <row r="45" spans="1:21">
      <c r="A45" s="165" t="s">
        <v>6</v>
      </c>
      <c r="B45" s="167">
        <v>38</v>
      </c>
      <c r="C45" s="167">
        <v>126</v>
      </c>
      <c r="D45" s="167">
        <v>151</v>
      </c>
      <c r="E45" s="167">
        <v>-486</v>
      </c>
      <c r="F45" s="167">
        <v>-234</v>
      </c>
      <c r="G45" s="145"/>
      <c r="H45" s="145"/>
      <c r="I45" s="145"/>
      <c r="J45" s="145"/>
      <c r="K45" s="145"/>
      <c r="L45" s="145"/>
      <c r="M45" s="145"/>
      <c r="N45" s="145"/>
      <c r="O45" s="145"/>
      <c r="P45" s="145"/>
      <c r="Q45" s="145"/>
      <c r="R45" s="145"/>
      <c r="S45" s="145"/>
      <c r="T45" s="145"/>
      <c r="U45" s="145"/>
    </row>
    <row r="46" spans="1:21">
      <c r="A46" s="165" t="s">
        <v>454</v>
      </c>
      <c r="B46" s="167">
        <v>47</v>
      </c>
      <c r="C46" s="167">
        <v>90</v>
      </c>
      <c r="D46" s="167">
        <v>134</v>
      </c>
      <c r="E46" s="167">
        <v>239</v>
      </c>
      <c r="F46" s="167">
        <v>151</v>
      </c>
      <c r="G46" s="145"/>
      <c r="H46" s="145"/>
      <c r="I46" s="145"/>
      <c r="J46" s="145"/>
      <c r="K46" s="145"/>
      <c r="L46" s="145"/>
      <c r="M46" s="145"/>
      <c r="N46" s="145"/>
      <c r="O46" s="145"/>
      <c r="P46" s="145"/>
      <c r="Q46" s="145"/>
      <c r="R46" s="145"/>
      <c r="S46" s="145"/>
      <c r="T46" s="145"/>
      <c r="U46" s="145"/>
    </row>
    <row r="47" spans="1:21">
      <c r="A47" s="165" t="s">
        <v>124</v>
      </c>
      <c r="B47" s="167">
        <v>-281</v>
      </c>
      <c r="C47" s="167">
        <v>-313</v>
      </c>
      <c r="D47" s="167">
        <v>-394</v>
      </c>
      <c r="E47" s="167">
        <v>264</v>
      </c>
      <c r="F47" s="167">
        <v>166</v>
      </c>
      <c r="G47" s="145"/>
      <c r="H47" s="145"/>
      <c r="I47" s="145"/>
      <c r="J47" s="145"/>
      <c r="K47" s="145"/>
      <c r="L47" s="145"/>
      <c r="M47" s="145"/>
      <c r="N47" s="145"/>
      <c r="O47" s="145"/>
      <c r="P47" s="145"/>
      <c r="Q47" s="145"/>
      <c r="R47" s="145"/>
      <c r="S47" s="145"/>
      <c r="T47" s="145"/>
      <c r="U47" s="145"/>
    </row>
    <row r="48" spans="1:21">
      <c r="A48" s="165" t="s">
        <v>643</v>
      </c>
      <c r="B48" s="167">
        <v>-18</v>
      </c>
      <c r="C48" s="167">
        <v>-33</v>
      </c>
      <c r="D48" s="167">
        <v>-40</v>
      </c>
      <c r="E48" s="167">
        <v>-40</v>
      </c>
      <c r="F48" s="167">
        <v>-34</v>
      </c>
      <c r="G48" s="145"/>
      <c r="H48" s="145"/>
      <c r="I48" s="145"/>
      <c r="J48" s="145"/>
      <c r="K48" s="145"/>
      <c r="L48" s="145"/>
      <c r="M48" s="145"/>
      <c r="N48" s="145"/>
      <c r="O48" s="145"/>
      <c r="P48" s="145"/>
      <c r="Q48" s="145"/>
      <c r="R48" s="145"/>
      <c r="S48" s="145"/>
      <c r="T48" s="145"/>
      <c r="U48" s="145"/>
    </row>
    <row r="49" spans="1:21">
      <c r="A49" s="165" t="s">
        <v>644</v>
      </c>
      <c r="B49" s="167">
        <v>-80</v>
      </c>
      <c r="C49" s="167">
        <v>-155</v>
      </c>
      <c r="D49" s="167">
        <v>-245</v>
      </c>
      <c r="E49" s="167">
        <v>-338</v>
      </c>
      <c r="F49" s="167">
        <v>-112</v>
      </c>
      <c r="G49" s="145"/>
      <c r="H49" s="145"/>
      <c r="I49" s="145"/>
      <c r="J49" s="145"/>
      <c r="K49" s="145"/>
      <c r="L49" s="145"/>
      <c r="M49" s="145"/>
      <c r="N49" s="145"/>
      <c r="O49" s="145"/>
      <c r="P49" s="145"/>
      <c r="Q49" s="145"/>
      <c r="R49" s="145"/>
      <c r="S49" s="145"/>
      <c r="T49" s="145"/>
      <c r="U49" s="145"/>
    </row>
    <row r="50" spans="1:21">
      <c r="A50" s="165" t="s">
        <v>16</v>
      </c>
      <c r="B50" s="167">
        <v>-26</v>
      </c>
      <c r="C50" s="167">
        <v>-32</v>
      </c>
      <c r="D50" s="167">
        <v>-53</v>
      </c>
      <c r="E50" s="167">
        <v>-82</v>
      </c>
      <c r="F50" s="167">
        <v>-6</v>
      </c>
      <c r="G50" s="145"/>
      <c r="H50" s="145"/>
      <c r="I50" s="145"/>
      <c r="J50" s="145"/>
      <c r="K50" s="145"/>
      <c r="L50" s="145"/>
      <c r="M50" s="145"/>
      <c r="N50" s="145"/>
      <c r="O50" s="145"/>
      <c r="P50" s="145"/>
      <c r="Q50" s="145"/>
      <c r="R50" s="145"/>
      <c r="S50" s="145"/>
      <c r="T50" s="145"/>
      <c r="U50" s="145"/>
    </row>
    <row r="51" spans="1:21">
      <c r="A51" s="165" t="s">
        <v>645</v>
      </c>
      <c r="B51" s="167">
        <v>-15</v>
      </c>
      <c r="C51" s="167">
        <v>-49</v>
      </c>
      <c r="D51" s="167">
        <v>-59</v>
      </c>
      <c r="E51" s="167">
        <v>-111</v>
      </c>
      <c r="F51" s="167">
        <v>-88</v>
      </c>
      <c r="G51" s="145"/>
      <c r="H51" s="145"/>
      <c r="I51" s="145"/>
      <c r="J51" s="145"/>
      <c r="K51" s="145"/>
      <c r="L51" s="145"/>
      <c r="M51" s="145"/>
      <c r="N51" s="145"/>
      <c r="O51" s="145"/>
      <c r="P51" s="145"/>
      <c r="Q51" s="145"/>
      <c r="R51" s="145"/>
      <c r="S51" s="145"/>
      <c r="T51" s="145"/>
      <c r="U51" s="145"/>
    </row>
    <row r="52" spans="1:21" ht="26">
      <c r="A52" s="163" t="s">
        <v>455</v>
      </c>
      <c r="B52" s="168">
        <v>-335</v>
      </c>
      <c r="C52" s="168">
        <v>-366</v>
      </c>
      <c r="D52" s="168">
        <v>-506</v>
      </c>
      <c r="E52" s="168">
        <v>-554</v>
      </c>
      <c r="F52" s="168">
        <v>-157</v>
      </c>
      <c r="G52" s="145"/>
      <c r="H52" s="145"/>
      <c r="I52" s="145"/>
      <c r="J52" s="145"/>
      <c r="K52" s="145"/>
      <c r="L52" s="145"/>
      <c r="M52" s="145"/>
      <c r="N52" s="145"/>
      <c r="O52" s="145"/>
      <c r="P52" s="145"/>
      <c r="Q52" s="145"/>
      <c r="R52" s="145"/>
      <c r="S52" s="145"/>
      <c r="T52" s="145"/>
      <c r="U52" s="145"/>
    </row>
    <row r="53" spans="1:21" s="150" customFormat="1">
      <c r="A53" s="165" t="s">
        <v>53</v>
      </c>
      <c r="B53" s="167">
        <v>-333</v>
      </c>
      <c r="C53" s="167">
        <v>529</v>
      </c>
      <c r="D53" s="167">
        <v>-721</v>
      </c>
      <c r="E53" s="167">
        <v>-2239</v>
      </c>
      <c r="F53" s="167">
        <v>231</v>
      </c>
      <c r="G53" s="145"/>
      <c r="H53" s="145"/>
      <c r="I53" s="145"/>
      <c r="J53" s="145"/>
      <c r="K53" s="145"/>
      <c r="L53" s="145"/>
      <c r="M53" s="145"/>
      <c r="N53" s="145"/>
      <c r="O53" s="145"/>
      <c r="P53" s="145"/>
      <c r="Q53" s="145"/>
      <c r="R53" s="145"/>
      <c r="S53" s="145"/>
      <c r="T53" s="145"/>
      <c r="U53" s="145"/>
    </row>
    <row r="54" spans="1:21">
      <c r="A54" s="163" t="s">
        <v>484</v>
      </c>
      <c r="B54" s="168">
        <v>-668</v>
      </c>
      <c r="C54" s="168">
        <v>163</v>
      </c>
      <c r="D54" s="168">
        <v>-1227</v>
      </c>
      <c r="E54" s="168">
        <v>-2793</v>
      </c>
      <c r="F54" s="168">
        <v>74</v>
      </c>
      <c r="G54" s="145"/>
      <c r="H54" s="145"/>
      <c r="I54" s="145"/>
      <c r="J54" s="145"/>
      <c r="K54" s="145"/>
      <c r="L54" s="145"/>
      <c r="M54" s="145"/>
      <c r="N54" s="145"/>
      <c r="O54" s="145"/>
      <c r="P54" s="145"/>
      <c r="Q54" s="145"/>
      <c r="R54" s="145"/>
      <c r="S54" s="145"/>
      <c r="T54" s="145"/>
      <c r="U54" s="145"/>
    </row>
    <row r="55" spans="1:21" s="150" customFormat="1">
      <c r="A55" s="165"/>
      <c r="B55" s="167"/>
      <c r="C55" s="167"/>
      <c r="D55" s="167"/>
      <c r="E55" s="167"/>
      <c r="F55" s="167"/>
      <c r="G55" s="145"/>
      <c r="H55" s="145"/>
      <c r="I55" s="145"/>
      <c r="J55" s="145"/>
      <c r="K55" s="145"/>
      <c r="L55" s="145"/>
      <c r="M55" s="145"/>
      <c r="N55" s="145"/>
      <c r="O55" s="145"/>
      <c r="P55" s="145"/>
      <c r="Q55" s="145"/>
      <c r="R55" s="145"/>
      <c r="S55" s="145"/>
      <c r="T55" s="145"/>
      <c r="U55" s="145"/>
    </row>
    <row r="56" spans="1:21">
      <c r="A56" s="165" t="s">
        <v>277</v>
      </c>
      <c r="B56" s="167" t="s">
        <v>290</v>
      </c>
      <c r="C56" s="167" t="s">
        <v>290</v>
      </c>
      <c r="D56" s="167" t="s">
        <v>290</v>
      </c>
      <c r="E56" s="167">
        <v>-1744</v>
      </c>
      <c r="F56" s="167" t="s">
        <v>290</v>
      </c>
      <c r="G56" s="145"/>
      <c r="H56" s="145"/>
      <c r="I56" s="145"/>
      <c r="J56" s="145"/>
      <c r="K56" s="145"/>
      <c r="L56" s="145"/>
      <c r="M56" s="145"/>
      <c r="N56" s="145"/>
      <c r="O56" s="145"/>
      <c r="P56" s="145"/>
      <c r="Q56" s="145"/>
      <c r="R56" s="145"/>
      <c r="S56" s="145"/>
      <c r="T56" s="145"/>
      <c r="U56" s="145"/>
    </row>
    <row r="57" spans="1:21">
      <c r="A57" s="165" t="s">
        <v>278</v>
      </c>
      <c r="B57" s="167" t="s">
        <v>290</v>
      </c>
      <c r="C57" s="167" t="s">
        <v>290</v>
      </c>
      <c r="D57" s="167" t="s">
        <v>290</v>
      </c>
      <c r="E57" s="167" t="s">
        <v>290</v>
      </c>
      <c r="F57" s="167" t="s">
        <v>290</v>
      </c>
      <c r="G57" s="145"/>
      <c r="H57" s="145"/>
      <c r="I57" s="145"/>
      <c r="J57" s="145"/>
      <c r="K57" s="145"/>
      <c r="L57" s="145"/>
      <c r="M57" s="145"/>
      <c r="N57" s="145"/>
      <c r="O57" s="145"/>
      <c r="P57" s="145"/>
      <c r="Q57" s="145"/>
      <c r="R57" s="145"/>
      <c r="S57" s="145"/>
      <c r="T57" s="145"/>
      <c r="U57" s="145"/>
    </row>
    <row r="58" spans="1:21">
      <c r="A58" s="165" t="s">
        <v>279</v>
      </c>
      <c r="B58" s="167">
        <v>-9</v>
      </c>
      <c r="C58" s="167">
        <v>-21</v>
      </c>
      <c r="D58" s="167">
        <v>-29</v>
      </c>
      <c r="E58" s="167">
        <v>-49</v>
      </c>
      <c r="F58" s="167">
        <v>-36</v>
      </c>
      <c r="G58" s="145"/>
      <c r="H58" s="145"/>
      <c r="I58" s="145"/>
      <c r="J58" s="145"/>
      <c r="K58" s="145"/>
      <c r="L58" s="145"/>
      <c r="M58" s="145"/>
      <c r="N58" s="145"/>
      <c r="O58" s="145"/>
      <c r="P58" s="145"/>
      <c r="Q58" s="145"/>
      <c r="R58" s="145"/>
      <c r="S58" s="145"/>
      <c r="T58" s="145"/>
      <c r="U58" s="145"/>
    </row>
    <row r="59" spans="1:21">
      <c r="A59" s="165" t="s">
        <v>480</v>
      </c>
      <c r="B59" s="167">
        <v>0</v>
      </c>
      <c r="C59" s="167" t="s">
        <v>290</v>
      </c>
      <c r="D59" s="167">
        <v>200</v>
      </c>
      <c r="E59" s="167">
        <v>500</v>
      </c>
      <c r="F59" s="167" t="s">
        <v>290</v>
      </c>
      <c r="G59" s="145"/>
      <c r="H59" s="145"/>
      <c r="I59" s="145"/>
      <c r="J59" s="145"/>
      <c r="K59" s="145"/>
      <c r="L59" s="145"/>
      <c r="M59" s="145"/>
      <c r="N59" s="145"/>
      <c r="O59" s="145"/>
      <c r="P59" s="145"/>
      <c r="Q59" s="145"/>
      <c r="R59" s="145"/>
      <c r="S59" s="145"/>
      <c r="T59" s="145"/>
      <c r="U59" s="145"/>
    </row>
    <row r="60" spans="1:21">
      <c r="A60" s="165" t="s">
        <v>58</v>
      </c>
      <c r="B60" s="167">
        <v>6</v>
      </c>
      <c r="C60" s="167">
        <v>10</v>
      </c>
      <c r="D60" s="167">
        <v>14</v>
      </c>
      <c r="E60" s="167">
        <v>16</v>
      </c>
      <c r="F60" s="167">
        <v>-1</v>
      </c>
      <c r="G60" s="145"/>
      <c r="H60" s="145"/>
      <c r="I60" s="145"/>
      <c r="J60" s="145"/>
      <c r="K60" s="145"/>
      <c r="L60" s="145"/>
      <c r="M60" s="145"/>
      <c r="N60" s="145"/>
      <c r="O60" s="145"/>
      <c r="P60" s="145"/>
      <c r="Q60" s="145"/>
      <c r="R60" s="145"/>
      <c r="S60" s="145"/>
      <c r="T60" s="145"/>
      <c r="U60" s="145"/>
    </row>
    <row r="61" spans="1:21">
      <c r="A61" s="163" t="s">
        <v>481</v>
      </c>
      <c r="B61" s="168">
        <v>-3</v>
      </c>
      <c r="C61" s="168">
        <v>-11</v>
      </c>
      <c r="D61" s="168">
        <v>185</v>
      </c>
      <c r="E61" s="168">
        <v>-1277</v>
      </c>
      <c r="F61" s="168">
        <v>-37</v>
      </c>
      <c r="G61" s="145"/>
      <c r="H61" s="145"/>
      <c r="I61" s="145"/>
      <c r="J61" s="145"/>
      <c r="K61" s="145"/>
      <c r="L61" s="145"/>
      <c r="M61" s="145"/>
      <c r="N61" s="145"/>
      <c r="O61" s="145"/>
      <c r="P61" s="145"/>
      <c r="Q61" s="145"/>
      <c r="R61" s="145"/>
      <c r="S61" s="145"/>
      <c r="T61" s="145"/>
      <c r="U61" s="145"/>
    </row>
    <row r="62" spans="1:21" s="150" customFormat="1">
      <c r="A62" s="165"/>
      <c r="B62" s="167"/>
      <c r="C62" s="167"/>
      <c r="D62" s="167"/>
      <c r="E62" s="167"/>
      <c r="F62" s="167"/>
      <c r="G62" s="145"/>
      <c r="H62" s="145"/>
      <c r="I62" s="145"/>
      <c r="J62" s="145"/>
      <c r="K62" s="145"/>
      <c r="L62" s="145"/>
      <c r="M62" s="145"/>
      <c r="N62" s="145"/>
      <c r="O62" s="145"/>
      <c r="P62" s="145"/>
      <c r="Q62" s="145"/>
      <c r="R62" s="145"/>
      <c r="S62" s="145"/>
      <c r="T62" s="145"/>
      <c r="U62" s="145"/>
    </row>
    <row r="63" spans="1:21">
      <c r="A63" s="165" t="s">
        <v>662</v>
      </c>
      <c r="B63" s="167" t="s">
        <v>290</v>
      </c>
      <c r="C63" s="167"/>
      <c r="D63" s="167"/>
      <c r="E63" s="167">
        <v>4226</v>
      </c>
      <c r="F63" s="167" t="s">
        <v>290</v>
      </c>
      <c r="G63" s="145"/>
      <c r="H63" s="145"/>
      <c r="I63" s="145"/>
      <c r="J63" s="145"/>
      <c r="K63" s="145"/>
      <c r="L63" s="145"/>
      <c r="M63" s="145"/>
      <c r="N63" s="145"/>
      <c r="O63" s="145"/>
      <c r="P63" s="145"/>
      <c r="Q63" s="145"/>
      <c r="R63" s="145"/>
      <c r="S63" s="145"/>
      <c r="T63" s="145"/>
      <c r="U63" s="145"/>
    </row>
    <row r="64" spans="1:21">
      <c r="A64" s="165" t="s">
        <v>663</v>
      </c>
      <c r="B64" s="167"/>
      <c r="C64" s="167"/>
      <c r="D64" s="167"/>
      <c r="E64" s="167">
        <v>-105</v>
      </c>
      <c r="F64" s="167">
        <v>-105</v>
      </c>
      <c r="G64" s="145"/>
      <c r="H64" s="145"/>
      <c r="I64" s="145"/>
      <c r="J64" s="145"/>
      <c r="K64" s="145"/>
      <c r="L64" s="145"/>
      <c r="M64" s="145"/>
      <c r="N64" s="145"/>
      <c r="O64" s="145"/>
      <c r="P64" s="145"/>
      <c r="Q64" s="145"/>
      <c r="R64" s="145"/>
      <c r="S64" s="145"/>
      <c r="T64" s="145"/>
      <c r="U64" s="145"/>
    </row>
    <row r="65" spans="1:21">
      <c r="A65" s="165" t="s">
        <v>664</v>
      </c>
      <c r="B65" s="167">
        <v>600</v>
      </c>
      <c r="C65" s="167">
        <v>-200</v>
      </c>
      <c r="D65" s="167">
        <v>1600</v>
      </c>
      <c r="E65" s="167">
        <v>300</v>
      </c>
      <c r="F65" s="167">
        <v>250</v>
      </c>
      <c r="G65" s="145"/>
      <c r="H65" s="145"/>
      <c r="I65" s="145"/>
      <c r="J65" s="145"/>
      <c r="K65" s="145"/>
      <c r="L65" s="145"/>
      <c r="M65" s="145"/>
      <c r="N65" s="145"/>
      <c r="O65" s="145"/>
      <c r="P65" s="145"/>
      <c r="Q65" s="145"/>
      <c r="R65" s="145"/>
      <c r="S65" s="145"/>
      <c r="T65" s="145"/>
      <c r="U65" s="145"/>
    </row>
    <row r="66" spans="1:21">
      <c r="A66" s="165" t="s">
        <v>438</v>
      </c>
      <c r="B66" s="167">
        <v>-14</v>
      </c>
      <c r="C66" s="167">
        <v>-28</v>
      </c>
      <c r="D66" s="167">
        <v>-41</v>
      </c>
      <c r="E66" s="167">
        <v>-60</v>
      </c>
      <c r="F66" s="167">
        <v>-12</v>
      </c>
      <c r="G66" s="145"/>
      <c r="H66" s="145"/>
      <c r="I66" s="145"/>
      <c r="J66" s="145"/>
      <c r="K66" s="145"/>
      <c r="L66" s="145"/>
      <c r="M66" s="145"/>
      <c r="N66" s="145"/>
      <c r="O66" s="145"/>
      <c r="P66" s="145"/>
      <c r="Q66" s="145"/>
      <c r="R66" s="145"/>
      <c r="S66" s="145"/>
      <c r="T66" s="145"/>
      <c r="U66" s="145"/>
    </row>
    <row r="67" spans="1:21">
      <c r="A67" s="165" t="s">
        <v>526</v>
      </c>
      <c r="B67" s="167" t="s">
        <v>290</v>
      </c>
      <c r="C67" s="167"/>
      <c r="D67" s="167"/>
      <c r="E67" s="167">
        <v>-131</v>
      </c>
      <c r="F67" s="167" t="s">
        <v>290</v>
      </c>
      <c r="G67" s="145"/>
      <c r="H67" s="145"/>
      <c r="I67" s="145"/>
      <c r="J67" s="145"/>
      <c r="K67" s="145"/>
      <c r="L67" s="145"/>
      <c r="M67" s="145"/>
      <c r="N67" s="145"/>
      <c r="O67" s="145"/>
      <c r="P67" s="145"/>
      <c r="Q67" s="145"/>
      <c r="R67" s="145"/>
      <c r="S67" s="145"/>
      <c r="T67" s="145"/>
      <c r="U67" s="145"/>
    </row>
    <row r="68" spans="1:21">
      <c r="A68" s="165" t="s">
        <v>583</v>
      </c>
      <c r="B68" s="167" t="s">
        <v>290</v>
      </c>
      <c r="C68" s="167">
        <v>-19</v>
      </c>
      <c r="D68" s="167">
        <v>-19</v>
      </c>
      <c r="E68" s="167">
        <v>-19</v>
      </c>
      <c r="F68" s="167" t="s">
        <v>290</v>
      </c>
      <c r="G68" s="145"/>
      <c r="H68" s="145"/>
      <c r="I68" s="145"/>
      <c r="J68" s="145"/>
      <c r="K68" s="145"/>
      <c r="L68" s="145"/>
      <c r="M68" s="145"/>
      <c r="N68" s="145"/>
      <c r="O68" s="145"/>
      <c r="P68" s="145"/>
      <c r="Q68" s="145"/>
      <c r="R68" s="145"/>
      <c r="S68" s="145"/>
      <c r="T68" s="145"/>
      <c r="U68" s="145"/>
    </row>
    <row r="69" spans="1:21">
      <c r="A69" s="165" t="s">
        <v>62</v>
      </c>
      <c r="B69" s="167">
        <v>-9</v>
      </c>
      <c r="C69" s="167">
        <v>-3</v>
      </c>
      <c r="D69" s="167">
        <v>-9</v>
      </c>
      <c r="E69" s="167">
        <v>-6</v>
      </c>
      <c r="F69" s="167">
        <v>-2</v>
      </c>
      <c r="G69" s="145"/>
      <c r="H69" s="145"/>
      <c r="I69" s="145"/>
      <c r="J69" s="145"/>
      <c r="K69" s="145"/>
      <c r="L69" s="145"/>
      <c r="M69" s="145"/>
      <c r="N69" s="145"/>
      <c r="O69" s="145"/>
      <c r="P69" s="145"/>
      <c r="Q69" s="145"/>
      <c r="R69" s="145"/>
      <c r="S69" s="145"/>
      <c r="T69" s="145"/>
      <c r="U69" s="145"/>
    </row>
    <row r="70" spans="1:21">
      <c r="A70" s="163" t="s">
        <v>482</v>
      </c>
      <c r="B70" s="168">
        <v>577</v>
      </c>
      <c r="C70" s="168">
        <v>-250</v>
      </c>
      <c r="D70" s="168">
        <v>1531</v>
      </c>
      <c r="E70" s="168">
        <v>4205</v>
      </c>
      <c r="F70" s="168">
        <v>131</v>
      </c>
      <c r="G70" s="145"/>
      <c r="H70" s="145"/>
      <c r="I70" s="145"/>
      <c r="J70" s="145"/>
      <c r="K70" s="145"/>
      <c r="L70" s="145"/>
      <c r="M70" s="145"/>
      <c r="N70" s="145"/>
      <c r="O70" s="145"/>
      <c r="P70" s="145"/>
      <c r="Q70" s="145"/>
      <c r="R70" s="145"/>
      <c r="S70" s="145"/>
      <c r="T70" s="145"/>
      <c r="U70" s="145"/>
    </row>
    <row r="71" spans="1:21">
      <c r="A71" s="165"/>
      <c r="B71" s="167"/>
      <c r="C71" s="167"/>
      <c r="D71" s="167"/>
      <c r="E71" s="167"/>
      <c r="F71" s="167"/>
      <c r="G71" s="145"/>
      <c r="H71" s="145"/>
      <c r="I71" s="145"/>
      <c r="J71" s="145"/>
      <c r="K71" s="145"/>
      <c r="L71" s="145"/>
      <c r="M71" s="145"/>
      <c r="N71" s="145"/>
      <c r="O71" s="145"/>
      <c r="P71" s="145"/>
      <c r="Q71" s="145"/>
      <c r="R71" s="145"/>
      <c r="S71" s="145"/>
      <c r="T71" s="145"/>
      <c r="U71" s="145"/>
    </row>
    <row r="72" spans="1:21">
      <c r="A72" s="163" t="s">
        <v>66</v>
      </c>
      <c r="B72" s="168">
        <v>-94</v>
      </c>
      <c r="C72" s="168">
        <v>-98</v>
      </c>
      <c r="D72" s="168">
        <v>489</v>
      </c>
      <c r="E72" s="168">
        <v>135</v>
      </c>
      <c r="F72" s="168">
        <v>168</v>
      </c>
      <c r="G72" s="145"/>
      <c r="H72" s="145"/>
      <c r="I72" s="145"/>
      <c r="J72" s="145"/>
      <c r="K72" s="145"/>
      <c r="L72" s="145"/>
      <c r="M72" s="145"/>
      <c r="N72" s="145"/>
      <c r="O72" s="145"/>
      <c r="P72" s="145"/>
      <c r="Q72" s="145"/>
      <c r="R72" s="145"/>
      <c r="S72" s="145"/>
      <c r="T72" s="145"/>
      <c r="U72" s="145"/>
    </row>
    <row r="73" spans="1:21">
      <c r="A73" s="165"/>
      <c r="B73" s="167"/>
      <c r="C73" s="167"/>
      <c r="D73" s="167"/>
      <c r="E73" s="167"/>
      <c r="F73" s="167"/>
      <c r="G73" s="145"/>
      <c r="H73" s="145"/>
      <c r="I73" s="145"/>
      <c r="J73" s="145"/>
      <c r="K73" s="145"/>
      <c r="L73" s="145"/>
      <c r="M73" s="145"/>
      <c r="N73" s="145"/>
      <c r="O73" s="145"/>
      <c r="P73" s="145"/>
      <c r="Q73" s="145"/>
      <c r="R73" s="145"/>
      <c r="S73" s="145"/>
      <c r="T73" s="145"/>
      <c r="U73" s="145"/>
    </row>
    <row r="74" spans="1:21">
      <c r="A74" s="163" t="s">
        <v>67</v>
      </c>
      <c r="B74" s="168">
        <v>1040</v>
      </c>
      <c r="C74" s="168">
        <f>B74</f>
        <v>1040</v>
      </c>
      <c r="D74" s="168">
        <v>1040</v>
      </c>
      <c r="E74" s="168">
        <v>1040</v>
      </c>
      <c r="F74" s="168">
        <v>1132</v>
      </c>
      <c r="G74" s="145"/>
      <c r="H74" s="145"/>
      <c r="I74" s="145"/>
      <c r="J74" s="145"/>
      <c r="K74" s="145"/>
      <c r="L74" s="145"/>
      <c r="M74" s="145"/>
      <c r="N74" s="145"/>
      <c r="O74" s="145"/>
      <c r="P74" s="145"/>
      <c r="Q74" s="145"/>
      <c r="R74" s="145"/>
      <c r="S74" s="145"/>
      <c r="T74" s="145"/>
      <c r="U74" s="145"/>
    </row>
    <row r="75" spans="1:21" s="150" customFormat="1">
      <c r="A75" s="165" t="s">
        <v>68</v>
      </c>
      <c r="B75" s="167">
        <v>-37</v>
      </c>
      <c r="C75" s="167">
        <v>-15</v>
      </c>
      <c r="D75" s="167">
        <v>-13</v>
      </c>
      <c r="E75" s="167">
        <v>-43</v>
      </c>
      <c r="F75" s="167">
        <v>40</v>
      </c>
      <c r="G75" s="145"/>
      <c r="H75" s="145"/>
      <c r="I75" s="145"/>
      <c r="J75" s="145"/>
      <c r="K75" s="145"/>
      <c r="L75" s="145"/>
      <c r="M75" s="145"/>
      <c r="N75" s="145"/>
      <c r="O75" s="145"/>
      <c r="P75" s="145"/>
      <c r="Q75" s="145"/>
      <c r="R75" s="145"/>
      <c r="S75" s="145"/>
      <c r="T75" s="145"/>
      <c r="U75" s="145"/>
    </row>
    <row r="76" spans="1:21">
      <c r="A76" s="163" t="s">
        <v>69</v>
      </c>
      <c r="B76" s="168">
        <v>909</v>
      </c>
      <c r="C76" s="168">
        <v>927</v>
      </c>
      <c r="D76" s="168">
        <v>1516</v>
      </c>
      <c r="E76" s="168">
        <v>1132</v>
      </c>
      <c r="F76" s="168">
        <v>1340</v>
      </c>
      <c r="G76" s="145"/>
      <c r="H76" s="145"/>
      <c r="I76" s="145"/>
      <c r="J76" s="145"/>
      <c r="K76" s="145"/>
      <c r="L76" s="145"/>
      <c r="M76" s="145"/>
      <c r="N76" s="145"/>
      <c r="O76" s="145"/>
      <c r="P76" s="145"/>
      <c r="Q76" s="145"/>
      <c r="R76" s="145"/>
      <c r="S76" s="145"/>
      <c r="T76" s="145"/>
      <c r="U76" s="145"/>
    </row>
    <row r="77" spans="1:21" s="150" customFormat="1" ht="26">
      <c r="A77" s="165" t="s">
        <v>518</v>
      </c>
      <c r="B77" s="167" t="s">
        <v>290</v>
      </c>
      <c r="C77" s="167" t="s">
        <v>290</v>
      </c>
      <c r="D77" s="167" t="s">
        <v>290</v>
      </c>
      <c r="E77" s="167" t="s">
        <v>290</v>
      </c>
      <c r="F77" s="167" t="s">
        <v>290</v>
      </c>
      <c r="G77" s="145"/>
      <c r="H77" s="145"/>
      <c r="I77" s="145"/>
      <c r="J77" s="145"/>
      <c r="K77" s="145"/>
      <c r="L77" s="145"/>
      <c r="M77" s="145"/>
      <c r="N77" s="145"/>
      <c r="O77" s="145"/>
      <c r="P77" s="145"/>
      <c r="Q77" s="145"/>
      <c r="R77" s="145"/>
      <c r="S77" s="145"/>
      <c r="T77" s="145"/>
      <c r="U77" s="145"/>
    </row>
    <row r="78" spans="1:21" ht="26">
      <c r="A78" s="163" t="s">
        <v>576</v>
      </c>
      <c r="B78" s="168">
        <v>909</v>
      </c>
      <c r="C78" s="168">
        <f>C76</f>
        <v>927</v>
      </c>
      <c r="D78" s="168">
        <v>1516</v>
      </c>
      <c r="E78" s="168">
        <v>1132</v>
      </c>
      <c r="F78" s="168">
        <v>1340</v>
      </c>
      <c r="G78" s="145"/>
      <c r="H78" s="145"/>
      <c r="I78" s="145"/>
      <c r="J78" s="145"/>
      <c r="K78" s="145"/>
      <c r="L78" s="145"/>
      <c r="M78" s="145"/>
      <c r="N78" s="145"/>
      <c r="O78" s="145"/>
      <c r="P78" s="145"/>
      <c r="Q78" s="145"/>
      <c r="R78" s="145"/>
      <c r="S78" s="145"/>
      <c r="T78" s="145"/>
      <c r="U78" s="145"/>
    </row>
    <row r="79" spans="1:21" s="150" customFormat="1">
      <c r="A79" s="176"/>
      <c r="B79" s="168"/>
      <c r="C79" s="168"/>
      <c r="D79" s="168"/>
      <c r="E79" s="168"/>
      <c r="F79" s="168"/>
      <c r="G79" s="145"/>
      <c r="H79" s="145"/>
      <c r="I79" s="145"/>
      <c r="J79" s="145"/>
      <c r="K79" s="145"/>
      <c r="L79" s="145"/>
      <c r="M79" s="145"/>
      <c r="N79" s="145"/>
      <c r="O79" s="145"/>
      <c r="P79" s="145"/>
      <c r="Q79" s="145"/>
      <c r="R79" s="145"/>
      <c r="S79" s="145"/>
      <c r="T79" s="145"/>
      <c r="U79" s="145"/>
    </row>
    <row r="80" spans="1:21" s="313" customFormat="1">
      <c r="B80" s="309"/>
      <c r="C80" s="309"/>
      <c r="D80" s="309"/>
      <c r="E80" s="309"/>
      <c r="F80" s="309"/>
      <c r="G80" s="309"/>
      <c r="H80" s="309"/>
      <c r="I80" s="309"/>
      <c r="J80" s="309"/>
      <c r="K80" s="309"/>
      <c r="L80" s="309"/>
      <c r="M80" s="309"/>
      <c r="N80" s="309"/>
      <c r="O80" s="309"/>
      <c r="P80" s="309"/>
      <c r="Q80" s="309"/>
      <c r="R80" s="309"/>
      <c r="S80" s="309"/>
      <c r="T80" s="309"/>
      <c r="U80" s="309"/>
    </row>
    <row r="81" spans="1:21" ht="63">
      <c r="A81" s="349" t="s">
        <v>702</v>
      </c>
      <c r="B81" s="145"/>
      <c r="C81" s="145"/>
      <c r="D81" s="145"/>
      <c r="E81" s="145"/>
      <c r="F81" s="145"/>
      <c r="G81" s="145"/>
      <c r="H81" s="145"/>
      <c r="I81" s="145"/>
      <c r="J81" s="145"/>
      <c r="K81" s="145"/>
      <c r="L81" s="145"/>
      <c r="M81" s="145"/>
      <c r="N81" s="145"/>
      <c r="O81" s="145"/>
      <c r="P81" s="145"/>
      <c r="Q81" s="145"/>
      <c r="R81" s="145"/>
      <c r="S81" s="145"/>
      <c r="T81" s="145"/>
      <c r="U81" s="145"/>
    </row>
    <row r="82" spans="1:21">
      <c r="A82" s="145"/>
      <c r="B82" s="145"/>
      <c r="C82" s="145"/>
      <c r="D82" s="145"/>
      <c r="E82" s="145"/>
      <c r="F82" s="145"/>
      <c r="G82" s="145"/>
      <c r="H82" s="145"/>
      <c r="I82" s="145"/>
      <c r="J82" s="145"/>
      <c r="K82" s="145"/>
      <c r="L82" s="145"/>
      <c r="M82" s="145"/>
      <c r="N82" s="145"/>
      <c r="O82" s="145"/>
      <c r="P82" s="145"/>
      <c r="Q82" s="145"/>
      <c r="R82" s="145"/>
      <c r="S82" s="145"/>
      <c r="T82" s="145"/>
      <c r="U82" s="145"/>
    </row>
    <row r="83" spans="1:21">
      <c r="A83" s="145"/>
      <c r="B83" s="145"/>
      <c r="C83" s="145"/>
      <c r="D83" s="145"/>
      <c r="E83" s="145"/>
      <c r="F83" s="145"/>
      <c r="G83" s="145"/>
      <c r="H83" s="145"/>
      <c r="I83" s="145"/>
      <c r="J83" s="145"/>
      <c r="K83" s="145"/>
      <c r="L83" s="145"/>
      <c r="M83" s="145"/>
      <c r="N83" s="145"/>
      <c r="O83" s="145"/>
      <c r="P83" s="145"/>
      <c r="Q83" s="145"/>
      <c r="R83" s="145"/>
      <c r="S83" s="145"/>
      <c r="T83" s="145"/>
      <c r="U83" s="145"/>
    </row>
    <row r="84" spans="1:21">
      <c r="A84" s="145"/>
      <c r="B84" s="145"/>
      <c r="C84" s="145"/>
      <c r="D84" s="145"/>
      <c r="E84" s="145"/>
      <c r="F84" s="145"/>
      <c r="G84" s="145"/>
      <c r="H84" s="145"/>
      <c r="I84" s="145"/>
      <c r="J84" s="145"/>
      <c r="K84" s="145"/>
      <c r="L84" s="145"/>
      <c r="M84" s="145"/>
      <c r="N84" s="145"/>
      <c r="O84" s="145"/>
      <c r="P84" s="145"/>
      <c r="Q84" s="145"/>
      <c r="R84" s="145"/>
      <c r="S84" s="145"/>
      <c r="T84" s="145"/>
      <c r="U84" s="145"/>
    </row>
    <row r="85" spans="1:21">
      <c r="A85" s="145"/>
      <c r="B85" s="145"/>
      <c r="C85" s="145"/>
      <c r="D85" s="145"/>
      <c r="E85" s="145"/>
      <c r="F85" s="145"/>
      <c r="G85" s="145"/>
      <c r="H85" s="145"/>
      <c r="I85" s="145"/>
      <c r="J85" s="145"/>
      <c r="K85" s="145"/>
      <c r="L85" s="145"/>
      <c r="M85" s="145"/>
      <c r="N85" s="145"/>
      <c r="O85" s="145"/>
      <c r="P85" s="145"/>
      <c r="Q85" s="145"/>
      <c r="R85" s="145"/>
      <c r="S85" s="145"/>
      <c r="T85" s="145"/>
      <c r="U85" s="145"/>
    </row>
    <row r="86" spans="1:21">
      <c r="A86" s="145"/>
      <c r="B86" s="145"/>
      <c r="C86" s="145"/>
      <c r="D86" s="145"/>
      <c r="E86" s="145"/>
      <c r="F86" s="145"/>
      <c r="G86" s="145"/>
      <c r="H86" s="145"/>
      <c r="I86" s="145"/>
      <c r="J86" s="145"/>
      <c r="K86" s="145"/>
      <c r="L86" s="145"/>
      <c r="M86" s="145"/>
      <c r="N86" s="145"/>
      <c r="O86" s="145"/>
      <c r="P86" s="145"/>
      <c r="Q86" s="145"/>
      <c r="R86" s="145"/>
      <c r="S86" s="145"/>
      <c r="T86" s="145"/>
      <c r="U86" s="145"/>
    </row>
    <row r="87" spans="1:21">
      <c r="A87" s="145"/>
      <c r="B87" s="145"/>
      <c r="C87" s="145"/>
      <c r="D87" s="145"/>
      <c r="E87" s="145"/>
      <c r="F87" s="145"/>
      <c r="G87" s="145"/>
      <c r="H87" s="145"/>
      <c r="I87" s="145"/>
      <c r="J87" s="145"/>
      <c r="K87" s="145"/>
      <c r="L87" s="145"/>
      <c r="M87" s="145"/>
      <c r="N87" s="145"/>
      <c r="O87" s="145"/>
      <c r="P87" s="145"/>
      <c r="Q87" s="145"/>
      <c r="R87" s="145"/>
      <c r="S87" s="145"/>
      <c r="T87" s="145"/>
      <c r="U87" s="145"/>
    </row>
    <row r="88" spans="1:21">
      <c r="A88" s="145"/>
      <c r="B88" s="145"/>
      <c r="C88" s="145"/>
      <c r="D88" s="145"/>
      <c r="E88" s="145"/>
      <c r="F88" s="145"/>
      <c r="G88" s="145"/>
      <c r="H88" s="145"/>
      <c r="I88" s="145"/>
      <c r="J88" s="145"/>
      <c r="K88" s="145"/>
      <c r="L88" s="145"/>
      <c r="M88" s="145"/>
      <c r="N88" s="145"/>
      <c r="O88" s="145"/>
      <c r="P88" s="145"/>
      <c r="Q88" s="145"/>
      <c r="R88" s="145"/>
      <c r="S88" s="145"/>
      <c r="T88" s="145"/>
      <c r="U88" s="145"/>
    </row>
    <row r="89" spans="1:21">
      <c r="A89" s="145"/>
      <c r="B89" s="145"/>
      <c r="C89" s="145"/>
      <c r="D89" s="145"/>
      <c r="E89" s="145"/>
      <c r="F89" s="145"/>
      <c r="G89" s="145"/>
      <c r="H89" s="145"/>
      <c r="I89" s="145"/>
      <c r="J89" s="145"/>
      <c r="K89" s="145"/>
      <c r="L89" s="145"/>
      <c r="M89" s="145"/>
      <c r="N89" s="145"/>
      <c r="O89" s="145"/>
      <c r="P89" s="145"/>
      <c r="Q89" s="145"/>
      <c r="R89" s="145"/>
      <c r="S89" s="145"/>
      <c r="T89" s="145"/>
      <c r="U89" s="145"/>
    </row>
    <row r="90" spans="1:21">
      <c r="A90" s="145"/>
    </row>
    <row r="91" spans="1:21">
      <c r="A91" s="145"/>
    </row>
    <row r="92" spans="1:21">
      <c r="A92" s="145"/>
    </row>
    <row r="93" spans="1:21">
      <c r="A93" s="145"/>
    </row>
    <row r="94" spans="1:21">
      <c r="A94" s="145"/>
    </row>
    <row r="95" spans="1:21">
      <c r="A95" s="145"/>
    </row>
    <row r="96" spans="1:21">
      <c r="A96" s="145"/>
    </row>
    <row r="97" spans="1:1">
      <c r="A97" s="145"/>
    </row>
    <row r="98" spans="1:1">
      <c r="A98" s="145"/>
    </row>
    <row r="99" spans="1:1">
      <c r="A99" s="145"/>
    </row>
    <row r="100" spans="1:1">
      <c r="A100" s="145"/>
    </row>
    <row r="101" spans="1:1">
      <c r="A101" s="145"/>
    </row>
    <row r="102" spans="1:1">
      <c r="A102" s="145"/>
    </row>
    <row r="103" spans="1:1">
      <c r="A103" s="145"/>
    </row>
    <row r="104" spans="1:1">
      <c r="A104" s="145"/>
    </row>
    <row r="105" spans="1:1">
      <c r="A105" s="145"/>
    </row>
    <row r="106" spans="1:1">
      <c r="A106" s="145"/>
    </row>
    <row r="107" spans="1:1">
      <c r="A107" s="145"/>
    </row>
    <row r="108" spans="1:1">
      <c r="A108" s="145"/>
    </row>
    <row r="109" spans="1:1">
      <c r="A109" s="145"/>
    </row>
    <row r="110" spans="1:1">
      <c r="A110" s="145"/>
    </row>
    <row r="111" spans="1:1">
      <c r="A111" s="145"/>
    </row>
    <row r="112" spans="1:1">
      <c r="A112" s="145"/>
    </row>
    <row r="113" spans="1:1">
      <c r="A113" s="145"/>
    </row>
    <row r="114" spans="1:1">
      <c r="A114" s="145"/>
    </row>
    <row r="115" spans="1:1">
      <c r="A115" s="145"/>
    </row>
    <row r="116" spans="1:1">
      <c r="A116" s="145"/>
    </row>
    <row r="117" spans="1:1">
      <c r="A117" s="145"/>
    </row>
    <row r="118" spans="1:1">
      <c r="A118" s="145"/>
    </row>
    <row r="119" spans="1:1">
      <c r="A119" s="145"/>
    </row>
    <row r="120" spans="1:1">
      <c r="A120" s="145"/>
    </row>
    <row r="121" spans="1:1">
      <c r="A121" s="145"/>
    </row>
    <row r="122" spans="1:1">
      <c r="A122" s="145"/>
    </row>
    <row r="123" spans="1:1">
      <c r="A123" s="145"/>
    </row>
    <row r="124" spans="1:1">
      <c r="A124" s="145"/>
    </row>
    <row r="125" spans="1:1">
      <c r="A125" s="145"/>
    </row>
    <row r="126" spans="1:1">
      <c r="A126" s="145"/>
    </row>
    <row r="127" spans="1:1">
      <c r="A127" s="145"/>
    </row>
    <row r="128" spans="1:1">
      <c r="A128" s="145"/>
    </row>
    <row r="129" spans="1:1">
      <c r="A129" s="145"/>
    </row>
    <row r="130" spans="1:1">
      <c r="A130" s="145"/>
    </row>
    <row r="131" spans="1:1">
      <c r="A131" s="145"/>
    </row>
    <row r="132" spans="1:1">
      <c r="A132" s="145"/>
    </row>
    <row r="133" spans="1:1">
      <c r="A133" s="145"/>
    </row>
    <row r="134" spans="1:1">
      <c r="A134" s="145"/>
    </row>
    <row r="135" spans="1:1">
      <c r="A135" s="145"/>
    </row>
    <row r="136" spans="1:1">
      <c r="A136" s="145"/>
    </row>
    <row r="137" spans="1:1">
      <c r="A137" s="145"/>
    </row>
    <row r="138" spans="1:1">
      <c r="A138" s="145"/>
    </row>
    <row r="139" spans="1:1">
      <c r="A139" s="145"/>
    </row>
    <row r="140" spans="1:1">
      <c r="A140" s="145"/>
    </row>
    <row r="141" spans="1:1">
      <c r="A141" s="145"/>
    </row>
    <row r="142" spans="1:1">
      <c r="A142" s="145"/>
    </row>
    <row r="143" spans="1:1">
      <c r="A143" s="145"/>
    </row>
    <row r="144" spans="1:1">
      <c r="A144" s="145"/>
    </row>
    <row r="145" spans="1:1">
      <c r="A145" s="145"/>
    </row>
    <row r="146" spans="1:1">
      <c r="A146" s="145"/>
    </row>
    <row r="147" spans="1:1">
      <c r="A147" s="145"/>
    </row>
    <row r="148" spans="1:1">
      <c r="A148" s="145"/>
    </row>
    <row r="149" spans="1:1">
      <c r="A149" s="145"/>
    </row>
    <row r="150" spans="1:1">
      <c r="A150" s="145"/>
    </row>
    <row r="151" spans="1:1">
      <c r="A151" s="145"/>
    </row>
    <row r="152" spans="1:1">
      <c r="A152" s="145"/>
    </row>
    <row r="153" spans="1:1">
      <c r="A153" s="145"/>
    </row>
    <row r="154" spans="1:1">
      <c r="A154" s="145"/>
    </row>
    <row r="155" spans="1:1">
      <c r="A155" s="145"/>
    </row>
    <row r="156" spans="1:1">
      <c r="A156" s="145"/>
    </row>
    <row r="157" spans="1:1">
      <c r="A157" s="145"/>
    </row>
    <row r="158" spans="1:1">
      <c r="A158" s="145"/>
    </row>
    <row r="159" spans="1:1">
      <c r="A159" s="145"/>
    </row>
    <row r="160" spans="1:1">
      <c r="A160" s="145"/>
    </row>
    <row r="161" spans="1:1">
      <c r="A161" s="145"/>
    </row>
    <row r="162" spans="1:1">
      <c r="A162" s="145"/>
    </row>
    <row r="163" spans="1:1">
      <c r="A163" s="145"/>
    </row>
    <row r="164" spans="1:1">
      <c r="A164" s="145"/>
    </row>
    <row r="165" spans="1:1">
      <c r="A165" s="145"/>
    </row>
    <row r="166" spans="1:1">
      <c r="A166" s="145"/>
    </row>
    <row r="167" spans="1:1">
      <c r="A167" s="145"/>
    </row>
    <row r="168" spans="1:1">
      <c r="A168" s="145"/>
    </row>
    <row r="169" spans="1:1">
      <c r="A169" s="145"/>
    </row>
    <row r="170" spans="1:1">
      <c r="A170" s="145"/>
    </row>
    <row r="171" spans="1:1">
      <c r="A171" s="145"/>
    </row>
    <row r="172" spans="1:1">
      <c r="A172" s="145"/>
    </row>
  </sheetData>
  <pageMargins left="0.70866141732283472" right="0.70866141732283472" top="0.74803149606299213" bottom="0.74803149606299213" header="0.31496062992125984" footer="0.31496062992125984"/>
  <pageSetup scale="57" orientation="portrait" r:id="rId1"/>
  <rowBreaks count="1" manualBreakCount="1">
    <brk id="4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I437"/>
  <sheetViews>
    <sheetView showGridLines="0" view="pageBreakPreview" zoomScale="80" zoomScaleNormal="80" zoomScaleSheetLayoutView="80" workbookViewId="0">
      <pane xSplit="5" topLeftCell="AD1" activePane="topRight" state="frozenSplit"/>
      <selection activeCell="J7" sqref="J7"/>
      <selection pane="topRight" activeCell="AG47" sqref="AG47"/>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s>
  <sheetData>
    <row r="1" spans="1:35" s="198" customFormat="1">
      <c r="A1" s="197" t="s">
        <v>272</v>
      </c>
      <c r="B1" s="197"/>
      <c r="C1" s="197"/>
      <c r="D1" s="197"/>
      <c r="E1" s="197"/>
      <c r="F1" s="197"/>
      <c r="G1" s="197"/>
    </row>
    <row r="2" spans="1:35" s="198" customFormat="1" ht="15" thickBot="1">
      <c r="A2" s="199" t="s">
        <v>273</v>
      </c>
      <c r="B2" s="200"/>
      <c r="C2" s="200"/>
      <c r="D2" s="200"/>
      <c r="E2" s="200"/>
      <c r="F2" s="199"/>
      <c r="G2" s="199"/>
      <c r="H2" s="199"/>
      <c r="I2" s="199"/>
      <c r="J2" s="199"/>
      <c r="K2" s="199"/>
      <c r="L2" s="199"/>
      <c r="M2" s="199"/>
      <c r="N2" s="199"/>
      <c r="O2" s="199"/>
      <c r="P2" s="199"/>
      <c r="Q2" s="199"/>
      <c r="R2" s="199"/>
      <c r="S2" s="199"/>
    </row>
    <row r="3" spans="1:35" s="198" customFormat="1" ht="27" thickTop="1" thickBot="1">
      <c r="A3" s="201"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
        <v>448</v>
      </c>
      <c r="U3" s="203" t="s">
        <v>459</v>
      </c>
      <c r="V3" s="203" t="s">
        <v>449</v>
      </c>
      <c r="W3" s="203" t="s">
        <v>478</v>
      </c>
      <c r="X3" s="203" t="s">
        <v>492</v>
      </c>
      <c r="Y3" s="203" t="s">
        <v>495</v>
      </c>
      <c r="Z3" s="203" t="s">
        <v>517</v>
      </c>
      <c r="AA3" s="203" t="s">
        <v>522</v>
      </c>
      <c r="AB3" s="203" t="s">
        <v>562</v>
      </c>
      <c r="AC3" s="203" t="str">
        <f>'3 BS Q'!Y3</f>
        <v>30 Sep 2024</v>
      </c>
      <c r="AD3" s="203" t="str">
        <f>'3 BS Q'!Z3</f>
        <v>31 Dec 2024</v>
      </c>
      <c r="AE3" s="203" t="str">
        <f>'3 BS Q'!AA3</f>
        <v>31 Mar 2025</v>
      </c>
      <c r="AF3" s="203" t="str">
        <f>'3 BS Q'!AB3</f>
        <v>30 Jun 2025</v>
      </c>
      <c r="AG3" s="203" t="str">
        <f>'3 BS Q'!AC3</f>
        <v>30 Sep 2025</v>
      </c>
      <c r="AH3" s="203" t="str">
        <f>'3 BS Q'!AD3</f>
        <v>31 Dec 2025</v>
      </c>
      <c r="AI3" s="203" t="str">
        <f>'3 BS Q'!AE3</f>
        <v>31 Mar 2026</v>
      </c>
    </row>
    <row r="4" spans="1:35" s="204" customFormat="1" ht="15" thickTop="1">
      <c r="A4" s="149" t="s">
        <v>291</v>
      </c>
      <c r="B4" s="159">
        <v>1970</v>
      </c>
      <c r="C4" s="159">
        <v>2573</v>
      </c>
      <c r="D4" s="159">
        <v>2573</v>
      </c>
      <c r="E4" s="159">
        <v>2573</v>
      </c>
      <c r="F4" s="280">
        <v>2573</v>
      </c>
      <c r="G4" s="280">
        <v>597.11699999999996</v>
      </c>
      <c r="H4" s="280">
        <v>597</v>
      </c>
      <c r="I4" s="280">
        <v>597</v>
      </c>
      <c r="J4" s="280">
        <v>597</v>
      </c>
      <c r="K4" s="280">
        <v>1442</v>
      </c>
      <c r="L4" s="280">
        <v>1442</v>
      </c>
      <c r="M4" s="280">
        <v>1442</v>
      </c>
      <c r="N4" s="280">
        <v>1442</v>
      </c>
      <c r="O4" s="281">
        <v>3237</v>
      </c>
      <c r="P4" s="281">
        <v>3237</v>
      </c>
      <c r="Q4" s="281">
        <v>3237</v>
      </c>
      <c r="R4" s="281">
        <v>3237</v>
      </c>
      <c r="S4" s="280">
        <v>8323</v>
      </c>
      <c r="T4" s="280">
        <v>8323</v>
      </c>
      <c r="U4" s="280">
        <v>8323</v>
      </c>
      <c r="V4" s="280">
        <v>8323</v>
      </c>
      <c r="W4" s="280">
        <v>8911</v>
      </c>
      <c r="X4" s="280">
        <v>8911</v>
      </c>
      <c r="Y4" s="280">
        <v>8911</v>
      </c>
      <c r="Z4" s="280">
        <v>8911</v>
      </c>
      <c r="AA4" s="280">
        <f>+Z19</f>
        <v>-1090</v>
      </c>
      <c r="AB4" s="280">
        <f>+Z19</f>
        <v>-1090</v>
      </c>
      <c r="AC4" s="280">
        <v>-1090</v>
      </c>
      <c r="AD4" s="280">
        <v>-1090</v>
      </c>
      <c r="AE4" s="280">
        <v>3677</v>
      </c>
      <c r="AF4" s="280">
        <v>3677</v>
      </c>
      <c r="AG4" s="280">
        <v>3677</v>
      </c>
      <c r="AH4" s="280">
        <v>3677</v>
      </c>
      <c r="AI4" s="280">
        <v>2291</v>
      </c>
    </row>
    <row r="5" spans="1:35"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row>
    <row r="6" spans="1:35"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c r="AF6" s="144">
        <v>-174</v>
      </c>
      <c r="AG6" s="144">
        <v>-316</v>
      </c>
      <c r="AH6" s="144">
        <v>-1267</v>
      </c>
      <c r="AI6" s="144">
        <v>-420</v>
      </c>
    </row>
    <row r="7" spans="1:35" s="178" customFormat="1">
      <c r="A7" s="135" t="s">
        <v>354</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c r="AF7" s="225">
        <v>-70</v>
      </c>
      <c r="AG7" s="225">
        <v>-82</v>
      </c>
      <c r="AH7" s="225">
        <v>-104</v>
      </c>
      <c r="AI7" s="225">
        <v>115</v>
      </c>
    </row>
    <row r="8" spans="1:35" s="204" customFormat="1">
      <c r="A8" s="205" t="s">
        <v>355</v>
      </c>
      <c r="B8" s="206">
        <v>1168</v>
      </c>
      <c r="C8" s="206">
        <v>331</v>
      </c>
      <c r="D8" s="206">
        <v>732</v>
      </c>
      <c r="E8" s="206">
        <v>977</v>
      </c>
      <c r="F8" s="279">
        <v>1406</v>
      </c>
      <c r="G8" s="279">
        <v>280</v>
      </c>
      <c r="H8" s="279">
        <v>630</v>
      </c>
      <c r="I8" s="279">
        <v>945</v>
      </c>
      <c r="J8" s="279">
        <v>655</v>
      </c>
      <c r="K8" s="279">
        <v>191</v>
      </c>
      <c r="L8" s="279">
        <v>2499</v>
      </c>
      <c r="M8" s="279">
        <v>2626</v>
      </c>
      <c r="N8" s="279">
        <v>1754</v>
      </c>
      <c r="O8" s="279">
        <v>509</v>
      </c>
      <c r="P8" s="279">
        <v>507</v>
      </c>
      <c r="Q8" s="279">
        <v>644</v>
      </c>
      <c r="R8" s="279">
        <v>754</v>
      </c>
      <c r="S8" s="279">
        <v>632</v>
      </c>
      <c r="T8" s="279">
        <v>903</v>
      </c>
      <c r="U8" s="279">
        <f>SUM(U6:U7)</f>
        <v>924</v>
      </c>
      <c r="V8" s="279">
        <v>554</v>
      </c>
      <c r="W8" s="279">
        <v>-433</v>
      </c>
      <c r="X8" s="279">
        <v>-6159</v>
      </c>
      <c r="Y8" s="279">
        <v>-6896</v>
      </c>
      <c r="Z8" s="279">
        <v>-10004</v>
      </c>
      <c r="AA8" s="279">
        <v>671</v>
      </c>
      <c r="AB8" s="279">
        <f>SUM(AB6:AB7)</f>
        <v>508</v>
      </c>
      <c r="AC8" s="279">
        <v>278</v>
      </c>
      <c r="AD8" s="279">
        <v>90</v>
      </c>
      <c r="AE8" s="279">
        <v>-199</v>
      </c>
      <c r="AF8" s="279">
        <v>-244</v>
      </c>
      <c r="AG8" s="279">
        <v>-398</v>
      </c>
      <c r="AH8" s="279">
        <f>AH6+AH7</f>
        <v>-1371</v>
      </c>
      <c r="AI8" s="279">
        <f>AI6+AI7</f>
        <v>-305</v>
      </c>
    </row>
    <row r="9" spans="1:35"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row>
    <row r="10" spans="1:35"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c r="AF10" s="225">
        <v>2</v>
      </c>
      <c r="AG10" s="225">
        <v>3</v>
      </c>
      <c r="AH10" s="225">
        <v>4</v>
      </c>
      <c r="AI10" s="225">
        <v>1</v>
      </c>
    </row>
    <row r="11" spans="1:35" s="178" customFormat="1">
      <c r="A11" s="135" t="s">
        <v>525</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c r="AF11" s="144" t="s">
        <v>290</v>
      </c>
      <c r="AG11" s="144" t="s">
        <v>290</v>
      </c>
      <c r="AH11" s="144" t="s">
        <v>290</v>
      </c>
      <c r="AI11" s="144" t="s">
        <v>290</v>
      </c>
    </row>
    <row r="12" spans="1:35" s="178" customFormat="1">
      <c r="A12" s="135" t="s">
        <v>527</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c r="AF12" s="144" t="s">
        <v>290</v>
      </c>
      <c r="AG12" s="144" t="s">
        <v>290</v>
      </c>
      <c r="AH12" s="144" t="s">
        <v>290</v>
      </c>
      <c r="AI12" s="144" t="s">
        <v>290</v>
      </c>
    </row>
    <row r="13" spans="1:35" s="178" customFormat="1">
      <c r="A13" s="135" t="s">
        <v>530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c r="AF13" s="225" t="s">
        <v>290</v>
      </c>
      <c r="AG13" s="225" t="s">
        <v>290</v>
      </c>
      <c r="AH13" s="225" t="s">
        <v>290</v>
      </c>
      <c r="AI13" s="144" t="s">
        <v>290</v>
      </c>
    </row>
    <row r="14" spans="1:35"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c r="AF14" s="144" t="s">
        <v>290</v>
      </c>
      <c r="AG14" s="144" t="s">
        <v>290</v>
      </c>
      <c r="AH14" s="144" t="s">
        <v>290</v>
      </c>
      <c r="AI14" s="225" t="s">
        <v>290</v>
      </c>
    </row>
    <row r="15" spans="1:35" s="178" customFormat="1">
      <c r="A15" s="135" t="s">
        <v>321</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c r="AF15" s="144" t="s">
        <v>290</v>
      </c>
      <c r="AG15" s="144" t="s">
        <v>290</v>
      </c>
      <c r="AH15" s="144" t="s">
        <v>290</v>
      </c>
      <c r="AI15" s="144" t="s">
        <v>290</v>
      </c>
    </row>
    <row r="16" spans="1:35" s="178" customFormat="1">
      <c r="A16" s="135" t="s">
        <v>410</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c r="AF16" s="144" t="s">
        <v>290</v>
      </c>
      <c r="AG16" s="144" t="s">
        <v>290</v>
      </c>
      <c r="AH16" s="144" t="s">
        <v>290</v>
      </c>
      <c r="AI16" s="144" t="s">
        <v>290</v>
      </c>
    </row>
    <row r="17" spans="1:35" s="178" customFormat="1">
      <c r="A17" s="135" t="s">
        <v>408</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c r="AF17" s="144" t="s">
        <v>290</v>
      </c>
      <c r="AG17" s="144" t="s">
        <v>290</v>
      </c>
      <c r="AH17" s="144" t="s">
        <v>290</v>
      </c>
      <c r="AI17" s="144" t="s">
        <v>290</v>
      </c>
    </row>
    <row r="18" spans="1:35" s="178" customFormat="1">
      <c r="A18" s="135" t="s">
        <v>583</v>
      </c>
      <c r="B18" s="144"/>
      <c r="C18" s="144"/>
      <c r="D18" s="144"/>
      <c r="E18" s="144"/>
      <c r="F18" s="144"/>
      <c r="G18" s="144" t="s">
        <v>290</v>
      </c>
      <c r="H18" s="144" t="s">
        <v>290</v>
      </c>
      <c r="I18" s="144" t="s">
        <v>290</v>
      </c>
      <c r="J18" s="144" t="s">
        <v>290</v>
      </c>
      <c r="K18" s="144" t="s">
        <v>290</v>
      </c>
      <c r="L18" s="144" t="s">
        <v>290</v>
      </c>
      <c r="M18" s="144" t="s">
        <v>290</v>
      </c>
      <c r="N18" s="144" t="s">
        <v>290</v>
      </c>
      <c r="O18" s="144" t="s">
        <v>290</v>
      </c>
      <c r="P18" s="144" t="s">
        <v>290</v>
      </c>
      <c r="Q18" s="144" t="s">
        <v>290</v>
      </c>
      <c r="R18" s="144" t="s">
        <v>290</v>
      </c>
      <c r="S18" s="144" t="s">
        <v>290</v>
      </c>
      <c r="T18" s="144" t="s">
        <v>290</v>
      </c>
      <c r="U18" s="144" t="s">
        <v>290</v>
      </c>
      <c r="V18" s="144" t="s">
        <v>290</v>
      </c>
      <c r="W18" s="144" t="s">
        <v>290</v>
      </c>
      <c r="X18" s="144" t="s">
        <v>290</v>
      </c>
      <c r="Y18" s="144" t="s">
        <v>290</v>
      </c>
      <c r="Z18" s="144" t="s">
        <v>290</v>
      </c>
      <c r="AA18" s="144" t="s">
        <v>290</v>
      </c>
      <c r="AB18" s="144" t="s">
        <v>290</v>
      </c>
      <c r="AC18" s="144" t="s">
        <v>290</v>
      </c>
      <c r="AD18" s="144" t="s">
        <v>290</v>
      </c>
      <c r="AE18" s="144" t="s">
        <v>290</v>
      </c>
      <c r="AF18" s="144">
        <v>-19</v>
      </c>
      <c r="AG18" s="144">
        <v>-19</v>
      </c>
      <c r="AH18" s="144">
        <v>-19</v>
      </c>
      <c r="AI18" s="144" t="s">
        <v>290</v>
      </c>
    </row>
    <row r="19" spans="1:35" s="204" customFormat="1">
      <c r="A19" s="205" t="s">
        <v>295</v>
      </c>
      <c r="B19" s="206">
        <v>2573</v>
      </c>
      <c r="C19" s="206">
        <v>2910</v>
      </c>
      <c r="D19" s="206">
        <v>5258.058</v>
      </c>
      <c r="E19" s="206">
        <v>5472.558</v>
      </c>
      <c r="F19" s="279">
        <v>597.11699999999996</v>
      </c>
      <c r="G19" s="279">
        <v>1502.117</v>
      </c>
      <c r="H19" s="279">
        <v>1416</v>
      </c>
      <c r="I19" s="279">
        <v>1735</v>
      </c>
      <c r="J19" s="279">
        <v>1442</v>
      </c>
      <c r="K19" s="279">
        <v>1638</v>
      </c>
      <c r="L19" s="279">
        <v>3951</v>
      </c>
      <c r="M19" s="279">
        <v>4082</v>
      </c>
      <c r="N19" s="279">
        <v>3237</v>
      </c>
      <c r="O19" s="279">
        <v>8061</v>
      </c>
      <c r="P19" s="279">
        <v>8059</v>
      </c>
      <c r="Q19" s="279">
        <v>8204</v>
      </c>
      <c r="R19" s="279">
        <v>8323</v>
      </c>
      <c r="S19" s="279">
        <v>8965</v>
      </c>
      <c r="T19" s="279">
        <v>9245</v>
      </c>
      <c r="U19" s="279">
        <f>U4+U8+U10</f>
        <v>9273</v>
      </c>
      <c r="V19" s="279">
        <v>8911</v>
      </c>
      <c r="W19" s="279">
        <v>8486</v>
      </c>
      <c r="X19" s="279">
        <v>2765</v>
      </c>
      <c r="Y19" s="279">
        <v>2014</v>
      </c>
      <c r="Z19" s="279">
        <v>-1090</v>
      </c>
      <c r="AA19" s="279">
        <v>4271</v>
      </c>
      <c r="AB19" s="279">
        <f>SUM(AB4,AB8,AB10:AB17)</f>
        <v>4106</v>
      </c>
      <c r="AC19" s="279">
        <v>3866</v>
      </c>
      <c r="AD19" s="279">
        <v>3677</v>
      </c>
      <c r="AE19" s="279">
        <v>3479</v>
      </c>
      <c r="AF19" s="279">
        <v>3416</v>
      </c>
      <c r="AG19" s="279">
        <v>3263</v>
      </c>
      <c r="AH19" s="279">
        <f>AH4+AH8+AH10+AH18</f>
        <v>2291</v>
      </c>
      <c r="AI19" s="279">
        <v>1987</v>
      </c>
    </row>
    <row r="20" spans="1:35" s="178" customFormat="1">
      <c r="A20" s="145"/>
      <c r="B20" s="145"/>
      <c r="C20" s="145"/>
      <c r="D20" s="148"/>
      <c r="E20" s="145"/>
      <c r="F20" s="148"/>
      <c r="G20" s="145"/>
      <c r="N20" s="179"/>
      <c r="O20" s="179"/>
      <c r="S20" s="179"/>
    </row>
    <row r="21" spans="1:35" s="178" customFormat="1">
      <c r="A21" s="135"/>
      <c r="B21" s="144"/>
      <c r="C21" s="144"/>
      <c r="D21" s="144"/>
      <c r="E21" s="144"/>
      <c r="F21" s="144"/>
      <c r="G21" s="144"/>
    </row>
    <row r="22" spans="1:35" s="178" customFormat="1"/>
    <row r="23" spans="1:35" s="178" customFormat="1">
      <c r="AA23" s="179"/>
      <c r="AB23" s="179"/>
    </row>
    <row r="24" spans="1:35" s="178" customFormat="1"/>
    <row r="25" spans="1:35" s="178" customFormat="1"/>
    <row r="26" spans="1:35" s="178" customFormat="1"/>
    <row r="27" spans="1:35" s="178" customFormat="1"/>
    <row r="28" spans="1:35" s="178" customFormat="1"/>
    <row r="29" spans="1:35" s="178" customFormat="1"/>
    <row r="30" spans="1:35" s="178" customFormat="1"/>
    <row r="31" spans="1:35" s="178" customFormat="1"/>
    <row r="32" spans="1:35"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row r="437" s="178" customFormat="1"/>
  </sheetData>
  <phoneticPr fontId="25" type="noConversion"/>
  <pageMargins left="0.70866141732283472" right="0.70866141732283472" top="0.74803149606299213" bottom="0.74803149606299213" header="0.31496062992125984" footer="0.31496062992125984"/>
  <pageSetup scale="2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aee8d785fc6a1271968dc4d46a9484f1">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fd8979d14ff54c7918eb32265bcb82e0"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c8f47d-535d-45cb-b25a-a4963ce16b90">
      <Terms xmlns="http://schemas.microsoft.com/office/infopath/2007/PartnerControls"/>
    </lcf76f155ced4ddcb4097134ff3c332f>
    <TaxCatchAll xmlns="4e3470d1-1794-477f-9531-e667d23dbdcb" xsi:nil="true"/>
  </documentManagement>
</p:properties>
</file>

<file path=customXml/itemProps1.xml><?xml version="1.0" encoding="utf-8"?>
<ds:datastoreItem xmlns:ds="http://schemas.openxmlformats.org/officeDocument/2006/customXml" ds:itemID="{C9EE01CB-82E1-43F6-988C-7AFD90061DDB}"/>
</file>

<file path=customXml/itemProps2.xml><?xml version="1.0" encoding="utf-8"?>
<ds:datastoreItem xmlns:ds="http://schemas.openxmlformats.org/officeDocument/2006/customXml" ds:itemID="{ABC8B5C3-7334-4F33-9111-A55C4F4A9D28}"/>
</file>

<file path=customXml/itemProps3.xml><?xml version="1.0" encoding="utf-8"?>
<ds:datastoreItem xmlns:ds="http://schemas.openxmlformats.org/officeDocument/2006/customXml" ds:itemID="{12E0CB40-84D9-4364-A03E-C025B832255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24</vt:i4>
      </vt:variant>
    </vt:vector>
  </HeadingPairs>
  <TitlesOfParts>
    <vt:vector size="54" baseType="lpstr">
      <vt:lpstr>NEW IB6-IB8</vt:lpstr>
      <vt:lpstr>IB9</vt:lpstr>
      <vt:lpstr>IB10</vt:lpstr>
      <vt:lpstr>Content</vt:lpstr>
      <vt:lpstr>1 FO Q</vt:lpstr>
      <vt:lpstr>2 IS Q</vt:lpstr>
      <vt:lpstr>3 BS Q</vt:lpstr>
      <vt:lpstr>4 CF Q (2026)</vt:lpstr>
      <vt:lpstr>5 EQ Q</vt:lpstr>
      <vt:lpstr>6 KPI Q (2026)</vt:lpstr>
      <vt:lpstr>7 ND Q</vt:lpstr>
      <vt:lpstr>8 CE Q</vt:lpstr>
      <vt:lpstr>9 Allente</vt:lpstr>
      <vt:lpstr>10 Pro forma 2025</vt:lpstr>
      <vt:lpstr>Full year historic data --&gt;&gt;</vt:lpstr>
      <vt:lpstr>11 IS FY</vt:lpstr>
      <vt:lpstr>12 BS FY</vt:lpstr>
      <vt:lpstr>13 EQ FY</vt:lpstr>
      <vt:lpstr>14 CF FY</vt:lpstr>
      <vt:lpstr>Other information --&gt;&gt;</vt:lpstr>
      <vt:lpstr>15 IS Restatement</vt:lpstr>
      <vt:lpstr>16 IS FY old</vt:lpstr>
      <vt:lpstr>17 NI adjusted old</vt:lpstr>
      <vt:lpstr>18 KPI Q (2023)</vt:lpstr>
      <vt:lpstr>19 VCB</vt:lpstr>
      <vt:lpstr>20 CF Q (2025)</vt:lpstr>
      <vt:lpstr>21 KPI Q (2025)</vt:lpstr>
      <vt:lpstr>Sheet1</vt:lpstr>
      <vt:lpstr>IB6-IB8</vt:lpstr>
      <vt:lpstr>NENT P KPI</vt:lpstr>
      <vt:lpstr>'1 FO Q'!Print_Area</vt:lpstr>
      <vt:lpstr>'11 IS FY'!Print_Area</vt:lpstr>
      <vt:lpstr>'12 BS FY'!Print_Area</vt:lpstr>
      <vt:lpstr>'13 EQ FY'!Print_Area</vt:lpstr>
      <vt:lpstr>'14 CF FY'!Print_Area</vt:lpstr>
      <vt:lpstr>'15 IS Restatement'!Print_Area</vt:lpstr>
      <vt:lpstr>'16 IS FY old'!Print_Area</vt:lpstr>
      <vt:lpstr>'17 NI adjusted old'!Print_Area</vt:lpstr>
      <vt:lpstr>'18 KPI Q (2023)'!Print_Area</vt:lpstr>
      <vt:lpstr>'19 VCB'!Print_Area</vt:lpstr>
      <vt:lpstr>'20 CF Q (2025)'!Print_Area</vt:lpstr>
      <vt:lpstr>'21 KPI Q (2025)'!Print_Area</vt:lpstr>
      <vt:lpstr>'3 BS Q'!Print_Area</vt:lpstr>
      <vt:lpstr>'4 CF Q (2026)'!Print_Area</vt:lpstr>
      <vt:lpstr>'5 EQ Q'!Print_Area</vt:lpstr>
      <vt:lpstr>'6 KPI Q (2026)'!Print_Area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2026-04-22T09:20:14Z</cp:lastPrinted>
  <dcterms:created xsi:type="dcterms:W3CDTF">2016-07-06T07:05:05Z</dcterms:created>
  <dcterms:modified xsi:type="dcterms:W3CDTF">2026-04-22T15:31:15Z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y fmtid="{D5CDD505-2E9C-101B-9397-08002B2CF9AE}" pid="10" name="ContentTypeId">
    <vt:lpwstr>0x010100FCB5779816A04245AF9871C51BBCBCCF</vt:lpwstr>
  </property>
</Properties>
</file>