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G:\MTG Communication\2025\2025 Q1\"/>
    </mc:Choice>
  </mc:AlternateContent>
  <xr:revisionPtr revIDLastSave="0" documentId="13_ncr:1_{6C3F381B-D88E-48B0-9272-927A5ADF5936}" xr6:coauthVersionLast="47" xr6:coauthVersionMax="47" xr10:uidLastSave="{00000000-0000-0000-0000-000000000000}"/>
  <bookViews>
    <workbookView xWindow="28680" yWindow="-120" windowWidth="38640" windowHeight="21120" tabRatio="951" firstSheet="3" activeTab="7"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91" r:id="rId10"/>
    <sheet name="7 ND Q" sheetId="58" r:id="rId11"/>
    <sheet name="8 CE Q" sheetId="59" r:id="rId12"/>
    <sheet name="9 Allente" sheetId="90" r:id="rId13"/>
    <sheet name="Full year historic data --&gt;&gt;" sheetId="88" r:id="rId14"/>
    <sheet name="10 IS FY" sheetId="49" r:id="rId15"/>
    <sheet name="11 BS FY" sheetId="51" r:id="rId16"/>
    <sheet name="13 CF FY" sheetId="53" r:id="rId17"/>
    <sheet name="12 EQ FY" sheetId="61" r:id="rId18"/>
    <sheet name="Other information --&gt;&gt;" sheetId="89" r:id="rId19"/>
    <sheet name="14 IS Restatement" sheetId="84" r:id="rId20"/>
    <sheet name="15 IS FY old" sheetId="87" r:id="rId21"/>
    <sheet name="16 NI adjusted old" sheetId="83" r:id="rId22"/>
    <sheet name="17 KPI Q" sheetId="65" r:id="rId23"/>
    <sheet name="18 VCB" sheetId="73" r:id="rId24"/>
    <sheet name="Sheet1" sheetId="42" state="hidden" r:id="rId25"/>
    <sheet name="IB6-IB8" sheetId="30" state="hidden" r:id="rId26"/>
    <sheet name="NENT P KPI"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000" localSheetId="4">#REF!</definedName>
    <definedName name="_000" localSheetId="15">#REF!</definedName>
    <definedName name="_000" localSheetId="22">#REF!</definedName>
    <definedName name="_000" localSheetId="5">#REF!</definedName>
    <definedName name="_000" localSheetId="9">#REF!</definedName>
    <definedName name="_000" localSheetId="2">#REF!</definedName>
    <definedName name="_000" localSheetId="26">#REF!</definedName>
    <definedName name="_000">#REF!</definedName>
    <definedName name="_00001" localSheetId="4">#REF!</definedName>
    <definedName name="_00001" localSheetId="15">#REF!</definedName>
    <definedName name="_00001" localSheetId="22">#REF!</definedName>
    <definedName name="_00001" localSheetId="5">#REF!</definedName>
    <definedName name="_00001" localSheetId="9">#REF!</definedName>
    <definedName name="_00001" localSheetId="2">#REF!</definedName>
    <definedName name="_00001" localSheetId="26">#REF!</definedName>
    <definedName name="_00001">#REF!</definedName>
    <definedName name="_0002" localSheetId="4">#REF!</definedName>
    <definedName name="_0002" localSheetId="15">#REF!</definedName>
    <definedName name="_0002" localSheetId="22">#REF!</definedName>
    <definedName name="_0002" localSheetId="5">#REF!</definedName>
    <definedName name="_0002" localSheetId="9">#REF!</definedName>
    <definedName name="_0002" localSheetId="2">#REF!</definedName>
    <definedName name="_0002" localSheetId="26">#REF!</definedName>
    <definedName name="_0002">#REF!</definedName>
    <definedName name="_07_Feb_97">"head"</definedName>
    <definedName name="_1997" localSheetId="4">#REF!</definedName>
    <definedName name="_1997" localSheetId="15">#REF!</definedName>
    <definedName name="_1997" localSheetId="22">#REF!</definedName>
    <definedName name="_1997" localSheetId="5">#REF!</definedName>
    <definedName name="_1997" localSheetId="9">#REF!</definedName>
    <definedName name="_1997" localSheetId="2">#REF!</definedName>
    <definedName name="_1997" localSheetId="26">#REF!</definedName>
    <definedName name="_1997">#REF!</definedName>
    <definedName name="_50__Special_Reserve" localSheetId="4">#REF!</definedName>
    <definedName name="_50__Special_Reserve" localSheetId="15">#REF!</definedName>
    <definedName name="_50__Special_Reserve" localSheetId="22">#REF!</definedName>
    <definedName name="_50__Special_Reserve" localSheetId="5">#REF!</definedName>
    <definedName name="_50__Special_Reserve" localSheetId="9">#REF!</definedName>
    <definedName name="_50__Special_Reserve" localSheetId="2">#REF!</definedName>
    <definedName name="_50__Special_Reserve" localSheetId="26">#REF!</definedName>
    <definedName name="_50__Special_Reserve">#REF!</definedName>
    <definedName name="_ADJ3" localSheetId="4">#REF!</definedName>
    <definedName name="_ADJ3" localSheetId="15">#REF!</definedName>
    <definedName name="_ADJ3" localSheetId="22">#REF!</definedName>
    <definedName name="_ADJ3" localSheetId="5">#REF!</definedName>
    <definedName name="_ADJ3" localSheetId="9">#REF!</definedName>
    <definedName name="_ADJ3" localSheetId="2">#REF!</definedName>
    <definedName name="_ADJ3" localSheetId="26">#REF!</definedName>
    <definedName name="_ADJ3">#REF!</definedName>
    <definedName name="_ADJ4" localSheetId="4">#REF!</definedName>
    <definedName name="_ADJ4" localSheetId="15">#REF!</definedName>
    <definedName name="_ADJ4" localSheetId="22">#REF!</definedName>
    <definedName name="_ADJ4" localSheetId="5">#REF!</definedName>
    <definedName name="_ADJ4" localSheetId="9">#REF!</definedName>
    <definedName name="_ADJ4" localSheetId="2">#REF!</definedName>
    <definedName name="_ADJ4" localSheetId="26">#REF!</definedName>
    <definedName name="_ADJ4">#REF!</definedName>
    <definedName name="_ADJ5" localSheetId="4">#REF!</definedName>
    <definedName name="_ADJ5" localSheetId="15">#REF!</definedName>
    <definedName name="_ADJ5" localSheetId="22">#REF!</definedName>
    <definedName name="_ADJ5" localSheetId="5">#REF!</definedName>
    <definedName name="_ADJ5" localSheetId="9">#REF!</definedName>
    <definedName name="_ADJ5" localSheetId="2">#REF!</definedName>
    <definedName name="_ADJ5" localSheetId="26">#REF!</definedName>
    <definedName name="_ADJ5">#REF!</definedName>
    <definedName name="_ADJ6" localSheetId="4">#REF!</definedName>
    <definedName name="_ADJ6" localSheetId="15">#REF!</definedName>
    <definedName name="_ADJ6" localSheetId="22">#REF!</definedName>
    <definedName name="_ADJ6" localSheetId="5">#REF!</definedName>
    <definedName name="_ADJ6" localSheetId="9">#REF!</definedName>
    <definedName name="_ADJ6" localSheetId="2">#REF!</definedName>
    <definedName name="_ADJ6" localSheetId="26">#REF!</definedName>
    <definedName name="_ADJ6">#REF!</definedName>
    <definedName name="_age01">[1]CASINO2!$U$614</definedName>
    <definedName name="_age02">[1]CASINO2!$V$614</definedName>
    <definedName name="_age2000">[1]CASINO2!$T$614</definedName>
    <definedName name="_age92" localSheetId="4">#REF!</definedName>
    <definedName name="_age92" localSheetId="15">#REF!</definedName>
    <definedName name="_age92" localSheetId="22">#REF!</definedName>
    <definedName name="_age92" localSheetId="5">#REF!</definedName>
    <definedName name="_age92" localSheetId="9">#REF!</definedName>
    <definedName name="_age92" localSheetId="2">#REF!</definedName>
    <definedName name="_age92" localSheetId="26">#REF!</definedName>
    <definedName name="_age92">#REF!</definedName>
    <definedName name="_age93" localSheetId="4">#REF!</definedName>
    <definedName name="_age93" localSheetId="15">#REF!</definedName>
    <definedName name="_age93" localSheetId="22">#REF!</definedName>
    <definedName name="_age93" localSheetId="5">#REF!</definedName>
    <definedName name="_age93" localSheetId="9">#REF!</definedName>
    <definedName name="_age93" localSheetId="2">#REF!</definedName>
    <definedName name="_age93" localSheetId="26">#REF!</definedName>
    <definedName name="_age93">#REF!</definedName>
    <definedName name="_age94" localSheetId="4">#REF!</definedName>
    <definedName name="_age94" localSheetId="15">#REF!</definedName>
    <definedName name="_age94" localSheetId="22">#REF!</definedName>
    <definedName name="_age94" localSheetId="5">#REF!</definedName>
    <definedName name="_age94" localSheetId="9">#REF!</definedName>
    <definedName name="_age94" localSheetId="2">#REF!</definedName>
    <definedName name="_age94" localSheetId="26">#REF!</definedName>
    <definedName name="_age94">#REF!</definedName>
    <definedName name="_age95" localSheetId="4">#REF!</definedName>
    <definedName name="_age95" localSheetId="15">#REF!</definedName>
    <definedName name="_age95" localSheetId="22">#REF!</definedName>
    <definedName name="_age95" localSheetId="5">#REF!</definedName>
    <definedName name="_age95" localSheetId="9">#REF!</definedName>
    <definedName name="_age95" localSheetId="2">#REF!</definedName>
    <definedName name="_age95" localSheetId="26">#REF!</definedName>
    <definedName name="_age95">#REF!</definedName>
    <definedName name="_age96" localSheetId="4">#REF!</definedName>
    <definedName name="_age96" localSheetId="15">#REF!</definedName>
    <definedName name="_age96" localSheetId="22">#REF!</definedName>
    <definedName name="_age96" localSheetId="5">#REF!</definedName>
    <definedName name="_age96" localSheetId="9">#REF!</definedName>
    <definedName name="_age96" localSheetId="2">#REF!</definedName>
    <definedName name="_age96" localSheetId="26">#REF!</definedName>
    <definedName name="_age96">#REF!</definedName>
    <definedName name="_age97" localSheetId="4">#REF!</definedName>
    <definedName name="_age97" localSheetId="15">#REF!</definedName>
    <definedName name="_age97" localSheetId="22">#REF!</definedName>
    <definedName name="_age97" localSheetId="5">#REF!</definedName>
    <definedName name="_age97" localSheetId="9">#REF!</definedName>
    <definedName name="_age97" localSheetId="2">#REF!</definedName>
    <definedName name="_age97" localSheetId="26">#REF!</definedName>
    <definedName name="_age97">#REF!</definedName>
    <definedName name="_age98" localSheetId="4">#REF!</definedName>
    <definedName name="_age98" localSheetId="15">#REF!</definedName>
    <definedName name="_age98" localSheetId="22">#REF!</definedName>
    <definedName name="_age98" localSheetId="5">#REF!</definedName>
    <definedName name="_age98" localSheetId="9">#REF!</definedName>
    <definedName name="_age98" localSheetId="2">#REF!</definedName>
    <definedName name="_age98" localSheetId="26">#REF!</definedName>
    <definedName name="_age98">#REF!</definedName>
    <definedName name="_age99" localSheetId="4">#REF!</definedName>
    <definedName name="_age99" localSheetId="15">#REF!</definedName>
    <definedName name="_age99" localSheetId="22">#REF!</definedName>
    <definedName name="_age99" localSheetId="5">#REF!</definedName>
    <definedName name="_age99" localSheetId="9">#REF!</definedName>
    <definedName name="_age99" localSheetId="2">#REF!</definedName>
    <definedName name="_age99" localSheetId="26">#REF!</definedName>
    <definedName name="_age99">#REF!</definedName>
    <definedName name="_art1" localSheetId="4">#REF!</definedName>
    <definedName name="_art1" localSheetId="15">#REF!</definedName>
    <definedName name="_art1" localSheetId="22">#REF!</definedName>
    <definedName name="_art1" localSheetId="5">#REF!</definedName>
    <definedName name="_art1" localSheetId="9">#REF!</definedName>
    <definedName name="_art1" localSheetId="2">#REF!</definedName>
    <definedName name="_art1" localSheetId="26">#REF!</definedName>
    <definedName name="_art1">#REF!</definedName>
    <definedName name="_art10" localSheetId="4">#REF!</definedName>
    <definedName name="_art10" localSheetId="15">#REF!</definedName>
    <definedName name="_art10" localSheetId="22">#REF!</definedName>
    <definedName name="_art10" localSheetId="5">#REF!</definedName>
    <definedName name="_art10" localSheetId="9">#REF!</definedName>
    <definedName name="_art10" localSheetId="2">#REF!</definedName>
    <definedName name="_art10" localSheetId="26">#REF!</definedName>
    <definedName name="_art10">#REF!</definedName>
    <definedName name="_art2" localSheetId="4">#REF!</definedName>
    <definedName name="_art2" localSheetId="15">#REF!</definedName>
    <definedName name="_art2" localSheetId="22">#REF!</definedName>
    <definedName name="_art2" localSheetId="5">#REF!</definedName>
    <definedName name="_art2" localSheetId="9">#REF!</definedName>
    <definedName name="_art2" localSheetId="2">#REF!</definedName>
    <definedName name="_art2" localSheetId="26">#REF!</definedName>
    <definedName name="_art2">#REF!</definedName>
    <definedName name="_art3" localSheetId="4">#REF!</definedName>
    <definedName name="_art3" localSheetId="15">#REF!</definedName>
    <definedName name="_art3" localSheetId="22">#REF!</definedName>
    <definedName name="_art3" localSheetId="5">#REF!</definedName>
    <definedName name="_art3" localSheetId="9">#REF!</definedName>
    <definedName name="_art3" localSheetId="2">#REF!</definedName>
    <definedName name="_art3" localSheetId="26">#REF!</definedName>
    <definedName name="_art3">#REF!</definedName>
    <definedName name="_art4" localSheetId="4">#REF!</definedName>
    <definedName name="_art4" localSheetId="15">#REF!</definedName>
    <definedName name="_art4" localSheetId="22">#REF!</definedName>
    <definedName name="_art4" localSheetId="5">#REF!</definedName>
    <definedName name="_art4" localSheetId="9">#REF!</definedName>
    <definedName name="_art4" localSheetId="2">#REF!</definedName>
    <definedName name="_art4" localSheetId="26">#REF!</definedName>
    <definedName name="_art4">#REF!</definedName>
    <definedName name="_art5" localSheetId="4">#REF!</definedName>
    <definedName name="_art5" localSheetId="15">#REF!</definedName>
    <definedName name="_art5" localSheetId="22">#REF!</definedName>
    <definedName name="_art5" localSheetId="5">#REF!</definedName>
    <definedName name="_art5" localSheetId="9">#REF!</definedName>
    <definedName name="_art5" localSheetId="2">#REF!</definedName>
    <definedName name="_art5" localSheetId="26">#REF!</definedName>
    <definedName name="_art5">#REF!</definedName>
    <definedName name="_art6" localSheetId="4">#REF!</definedName>
    <definedName name="_art6" localSheetId="15">#REF!</definedName>
    <definedName name="_art6" localSheetId="22">#REF!</definedName>
    <definedName name="_art6" localSheetId="5">#REF!</definedName>
    <definedName name="_art6" localSheetId="9">#REF!</definedName>
    <definedName name="_art6" localSheetId="2">#REF!</definedName>
    <definedName name="_art6" localSheetId="26">#REF!</definedName>
    <definedName name="_art6">#REF!</definedName>
    <definedName name="_art7" localSheetId="4">#REF!</definedName>
    <definedName name="_art7" localSheetId="15">#REF!</definedName>
    <definedName name="_art7" localSheetId="22">#REF!</definedName>
    <definedName name="_art7" localSheetId="5">#REF!</definedName>
    <definedName name="_art7" localSheetId="9">#REF!</definedName>
    <definedName name="_art7" localSheetId="2">#REF!</definedName>
    <definedName name="_art7" localSheetId="26">#REF!</definedName>
    <definedName name="_art7">#REF!</definedName>
    <definedName name="_art8" localSheetId="4">#REF!</definedName>
    <definedName name="_art8" localSheetId="15">#REF!</definedName>
    <definedName name="_art8" localSheetId="22">#REF!</definedName>
    <definedName name="_art8" localSheetId="5">#REF!</definedName>
    <definedName name="_art8" localSheetId="9">#REF!</definedName>
    <definedName name="_art8" localSheetId="2">#REF!</definedName>
    <definedName name="_art8" localSheetId="26">#REF!</definedName>
    <definedName name="_art8">#REF!</definedName>
    <definedName name="_art9" localSheetId="4">#REF!</definedName>
    <definedName name="_art9" localSheetId="15">#REF!</definedName>
    <definedName name="_art9" localSheetId="22">#REF!</definedName>
    <definedName name="_art9" localSheetId="5">#REF!</definedName>
    <definedName name="_art9" localSheetId="9">#REF!</definedName>
    <definedName name="_art9" localSheetId="2">#REF!</definedName>
    <definedName name="_art9" localSheetId="26">#REF!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5">'[3]DCF old'!#REF!</definedName>
    <definedName name="_div1" localSheetId="22">'[3]DCF old'!#REF!</definedName>
    <definedName name="_div1" localSheetId="5">'[3]DCF old'!#REF!</definedName>
    <definedName name="_div1" localSheetId="9">'[3]DCF old'!#REF!</definedName>
    <definedName name="_div1" localSheetId="2">'[3]DCF old'!#REF!</definedName>
    <definedName name="_div1" localSheetId="26">'[3]DCF old'!#REF!</definedName>
    <definedName name="_div1">'[3]DCF old'!#REF!</definedName>
    <definedName name="_div12" localSheetId="4">'[3]DCF old'!#REF!</definedName>
    <definedName name="_div12" localSheetId="15">'[3]DCF old'!#REF!</definedName>
    <definedName name="_div12" localSheetId="22">'[3]DCF old'!#REF!</definedName>
    <definedName name="_div12" localSheetId="5">'[3]DCF old'!#REF!</definedName>
    <definedName name="_div12" localSheetId="9">'[3]DCF old'!#REF!</definedName>
    <definedName name="_div12" localSheetId="2">'[3]DCF old'!#REF!</definedName>
    <definedName name="_div12" localSheetId="26">'[3]DCF old'!#REF!</definedName>
    <definedName name="_div12">'[3]DCF old'!#REF!</definedName>
    <definedName name="_div2" localSheetId="4">#REF!</definedName>
    <definedName name="_div2" localSheetId="15">#REF!</definedName>
    <definedName name="_div2" localSheetId="22">#REF!</definedName>
    <definedName name="_div2" localSheetId="5">#REF!</definedName>
    <definedName name="_div2" localSheetId="9">#REF!</definedName>
    <definedName name="_div2" localSheetId="2">#REF!</definedName>
    <definedName name="_div2" localSheetId="26">#REF!</definedName>
    <definedName name="_div2">#REF!</definedName>
    <definedName name="_div3" localSheetId="4">'[3]DCF old'!#REF!</definedName>
    <definedName name="_div3" localSheetId="15">'[3]DCF old'!#REF!</definedName>
    <definedName name="_div3" localSheetId="22">'[3]DCF old'!#REF!</definedName>
    <definedName name="_div3" localSheetId="5">'[3]DCF old'!#REF!</definedName>
    <definedName name="_div3" localSheetId="9">'[3]DCF old'!#REF!</definedName>
    <definedName name="_div3" localSheetId="2">'[3]DCF old'!#REF!</definedName>
    <definedName name="_div3" localSheetId="26">'[3]DCF old'!#REF!</definedName>
    <definedName name="_div3">'[3]DCF old'!#REF!</definedName>
    <definedName name="_div4" localSheetId="4">#REF!</definedName>
    <definedName name="_div4" localSheetId="15">#REF!</definedName>
    <definedName name="_div4" localSheetId="22">#REF!</definedName>
    <definedName name="_div4" localSheetId="5">#REF!</definedName>
    <definedName name="_div4" localSheetId="9">#REF!</definedName>
    <definedName name="_div4" localSheetId="2">#REF!</definedName>
    <definedName name="_div4" localSheetId="26">#REF!</definedName>
    <definedName name="_div4">#REF!</definedName>
    <definedName name="_div5" localSheetId="4">#REF!</definedName>
    <definedName name="_div5" localSheetId="15">#REF!</definedName>
    <definedName name="_div5" localSheetId="22">#REF!</definedName>
    <definedName name="_div5" localSheetId="5">#REF!</definedName>
    <definedName name="_div5" localSheetId="9">#REF!</definedName>
    <definedName name="_div5" localSheetId="2">#REF!</definedName>
    <definedName name="_div5" localSheetId="26">#REF!</definedName>
    <definedName name="_div5">#REF!</definedName>
    <definedName name="_div6" localSheetId="4">#REF!</definedName>
    <definedName name="_div6" localSheetId="15">#REF!</definedName>
    <definedName name="_div6" localSheetId="22">#REF!</definedName>
    <definedName name="_div6" localSheetId="5">#REF!</definedName>
    <definedName name="_div6" localSheetId="9">#REF!</definedName>
    <definedName name="_div6" localSheetId="2">#REF!</definedName>
    <definedName name="_div6" localSheetId="26">#REF!</definedName>
    <definedName name="_div6">#REF!</definedName>
    <definedName name="_div7" localSheetId="4">#REF!</definedName>
    <definedName name="_div7" localSheetId="15">#REF!</definedName>
    <definedName name="_div7" localSheetId="22">#REF!</definedName>
    <definedName name="_div7" localSheetId="5">#REF!</definedName>
    <definedName name="_div7" localSheetId="9">#REF!</definedName>
    <definedName name="_div7" localSheetId="2">#REF!</definedName>
    <definedName name="_div7" localSheetId="26">#REF!</definedName>
    <definedName name="_div7">#REF!</definedName>
    <definedName name="_div8" localSheetId="4">#REF!</definedName>
    <definedName name="_div8" localSheetId="15">#REF!</definedName>
    <definedName name="_div8" localSheetId="22">#REF!</definedName>
    <definedName name="_div8" localSheetId="5">#REF!</definedName>
    <definedName name="_div8" localSheetId="9">#REF!</definedName>
    <definedName name="_div8" localSheetId="2">#REF!</definedName>
    <definedName name="_div8" localSheetId="26">#REF!</definedName>
    <definedName name="_div8">#REF!</definedName>
    <definedName name="_div9" localSheetId="4">#REF!</definedName>
    <definedName name="_div9" localSheetId="15">#REF!</definedName>
    <definedName name="_div9" localSheetId="22">#REF!</definedName>
    <definedName name="_div9" localSheetId="5">#REF!</definedName>
    <definedName name="_div9" localSheetId="9">#REF!</definedName>
    <definedName name="_div9" localSheetId="2">#REF!</definedName>
    <definedName name="_div9" localSheetId="26">#REF!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5">#REF!</definedName>
    <definedName name="_EXX88" localSheetId="22">#REF!</definedName>
    <definedName name="_EXX88" localSheetId="5">#REF!</definedName>
    <definedName name="_EXX88" localSheetId="9">#REF!</definedName>
    <definedName name="_EXX88" localSheetId="2">#REF!</definedName>
    <definedName name="_EXX88" localSheetId="26">#REF!</definedName>
    <definedName name="_EXX88">#REF!</definedName>
    <definedName name="_EXX89" localSheetId="4">#REF!</definedName>
    <definedName name="_EXX89" localSheetId="15">#REF!</definedName>
    <definedName name="_EXX89" localSheetId="22">#REF!</definedName>
    <definedName name="_EXX89" localSheetId="5">#REF!</definedName>
    <definedName name="_EXX89" localSheetId="9">#REF!</definedName>
    <definedName name="_EXX89" localSheetId="2">#REF!</definedName>
    <definedName name="_EXX89" localSheetId="26">#REF!</definedName>
    <definedName name="_EXX89">#REF!</definedName>
    <definedName name="_EXX90" localSheetId="4">#REF!</definedName>
    <definedName name="_EXX90" localSheetId="15">#REF!</definedName>
    <definedName name="_EXX90" localSheetId="22">#REF!</definedName>
    <definedName name="_EXX90" localSheetId="5">#REF!</definedName>
    <definedName name="_EXX90" localSheetId="9">#REF!</definedName>
    <definedName name="_EXX90" localSheetId="2">#REF!</definedName>
    <definedName name="_EXX90" localSheetId="26">#REF!</definedName>
    <definedName name="_EXX90">#REF!</definedName>
    <definedName name="_fun1" localSheetId="4">#REF!</definedName>
    <definedName name="_fun1" localSheetId="15">#REF!</definedName>
    <definedName name="_fun1" localSheetId="22">#REF!</definedName>
    <definedName name="_fun1" localSheetId="5">#REF!</definedName>
    <definedName name="_fun1" localSheetId="9">#REF!</definedName>
    <definedName name="_fun1" localSheetId="2">#REF!</definedName>
    <definedName name="_fun1" localSheetId="26">#REF!</definedName>
    <definedName name="_fun1">#REF!</definedName>
    <definedName name="_fun2" localSheetId="4">#REF!</definedName>
    <definedName name="_fun2" localSheetId="15">#REF!</definedName>
    <definedName name="_fun2" localSheetId="22">#REF!</definedName>
    <definedName name="_fun2" localSheetId="5">#REF!</definedName>
    <definedName name="_fun2" localSheetId="9">#REF!</definedName>
    <definedName name="_fun2" localSheetId="2">#REF!</definedName>
    <definedName name="_fun2" localSheetId="26">#REF!</definedName>
    <definedName name="_fun2">#REF!</definedName>
    <definedName name="_fun3" localSheetId="4">#REF!</definedName>
    <definedName name="_fun3" localSheetId="15">#REF!</definedName>
    <definedName name="_fun3" localSheetId="22">#REF!</definedName>
    <definedName name="_fun3" localSheetId="5">#REF!</definedName>
    <definedName name="_fun3" localSheetId="9">#REF!</definedName>
    <definedName name="_fun3" localSheetId="2">#REF!</definedName>
    <definedName name="_fun3" localSheetId="26">#REF!</definedName>
    <definedName name="_fun3">#REF!</definedName>
    <definedName name="_fun4" localSheetId="4">#REF!</definedName>
    <definedName name="_fun4" localSheetId="15">#REF!</definedName>
    <definedName name="_fun4" localSheetId="22">#REF!</definedName>
    <definedName name="_fun4" localSheetId="5">#REF!</definedName>
    <definedName name="_fun4" localSheetId="9">#REF!</definedName>
    <definedName name="_fun4" localSheetId="2">#REF!</definedName>
    <definedName name="_fun4" localSheetId="26">#REF!</definedName>
    <definedName name="_fun4">#REF!</definedName>
    <definedName name="_fun5" localSheetId="4">#REF!</definedName>
    <definedName name="_fun5" localSheetId="15">#REF!</definedName>
    <definedName name="_fun5" localSheetId="22">#REF!</definedName>
    <definedName name="_fun5" localSheetId="5">#REF!</definedName>
    <definedName name="_fun5" localSheetId="9">#REF!</definedName>
    <definedName name="_fun5" localSheetId="2">#REF!</definedName>
    <definedName name="_fun5" localSheetId="26">#REF!</definedName>
    <definedName name="_fun5">#REF!</definedName>
    <definedName name="_fun6" localSheetId="4">#REF!</definedName>
    <definedName name="_fun6" localSheetId="15">#REF!</definedName>
    <definedName name="_fun6" localSheetId="22">#REF!</definedName>
    <definedName name="_fun6" localSheetId="5">#REF!</definedName>
    <definedName name="_fun6" localSheetId="9">#REF!</definedName>
    <definedName name="_fun6" localSheetId="2">#REF!</definedName>
    <definedName name="_fun6" localSheetId="26">#REF!</definedName>
    <definedName name="_fun6">#REF!</definedName>
    <definedName name="_fun7" localSheetId="4">#REF!</definedName>
    <definedName name="_fun7" localSheetId="15">#REF!</definedName>
    <definedName name="_fun7" localSheetId="22">#REF!</definedName>
    <definedName name="_fun7" localSheetId="5">#REF!</definedName>
    <definedName name="_fun7" localSheetId="9">#REF!</definedName>
    <definedName name="_fun7" localSheetId="2">#REF!</definedName>
    <definedName name="_fun7" localSheetId="26">#REF!</definedName>
    <definedName name="_fun7">#REF!</definedName>
    <definedName name="_fun8" localSheetId="4">#REF!</definedName>
    <definedName name="_fun8" localSheetId="15">#REF!</definedName>
    <definedName name="_fun8" localSheetId="22">#REF!</definedName>
    <definedName name="_fun8" localSheetId="5">#REF!</definedName>
    <definedName name="_fun8" localSheetId="9">#REF!</definedName>
    <definedName name="_fun8" localSheetId="2">#REF!</definedName>
    <definedName name="_fun8" localSheetId="26">#REF!</definedName>
    <definedName name="_fun8">#REF!</definedName>
    <definedName name="_fun9" localSheetId="4">#REF!</definedName>
    <definedName name="_fun9" localSheetId="15">#REF!</definedName>
    <definedName name="_fun9" localSheetId="22">#REF!</definedName>
    <definedName name="_fun9" localSheetId="5">#REF!</definedName>
    <definedName name="_fun9" localSheetId="9">#REF!</definedName>
    <definedName name="_fun9" localSheetId="2">#REF!</definedName>
    <definedName name="_fun9" localSheetId="26">#REF!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5">#REF!</definedName>
    <definedName name="_PL1" localSheetId="22">#REF!</definedName>
    <definedName name="_PL1" localSheetId="5">#REF!</definedName>
    <definedName name="_PL1" localSheetId="9">#REF!</definedName>
    <definedName name="_PL1" localSheetId="2">#REF!</definedName>
    <definedName name="_PL1" localSheetId="26">#REF!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5" hidden="1">#REF!</definedName>
    <definedName name="_Regression_Out" localSheetId="22" hidden="1">#REF!</definedName>
    <definedName name="_Regression_Out" localSheetId="5" hidden="1">#REF!</definedName>
    <definedName name="_Regression_Out" localSheetId="9" hidden="1">#REF!</definedName>
    <definedName name="_Regression_Out" localSheetId="2" hidden="1">#REF!</definedName>
    <definedName name="_Regression_Out" localSheetId="26" hidden="1">#REF!</definedName>
    <definedName name="_Regression_Out" hidden="1">#REF!</definedName>
    <definedName name="_Regression_X" localSheetId="4" hidden="1">#REF!</definedName>
    <definedName name="_Regression_X" localSheetId="15" hidden="1">#REF!</definedName>
    <definedName name="_Regression_X" localSheetId="22" hidden="1">#REF!</definedName>
    <definedName name="_Regression_X" localSheetId="5" hidden="1">#REF!</definedName>
    <definedName name="_Regression_X" localSheetId="9" hidden="1">#REF!</definedName>
    <definedName name="_Regression_X" localSheetId="2" hidden="1">#REF!</definedName>
    <definedName name="_Regression_X" localSheetId="26" hidden="1">#REF!</definedName>
    <definedName name="_Regression_X" hidden="1">#REF!</definedName>
    <definedName name="_Regression_Y" localSheetId="4" hidden="1">#REF!</definedName>
    <definedName name="_Regression_Y" localSheetId="15" hidden="1">#REF!</definedName>
    <definedName name="_Regression_Y" localSheetId="22" hidden="1">#REF!</definedName>
    <definedName name="_Regression_Y" localSheetId="5" hidden="1">#REF!</definedName>
    <definedName name="_Regression_Y" localSheetId="9" hidden="1">#REF!</definedName>
    <definedName name="_Regression_Y" localSheetId="2" hidden="1">#REF!</definedName>
    <definedName name="_Regression_Y" localSheetId="26" hidden="1">#REF!</definedName>
    <definedName name="_Regression_Y" hidden="1">#REF!</definedName>
    <definedName name="_rem2" localSheetId="4">'[3]DCF old'!#REF!</definedName>
    <definedName name="_rem2" localSheetId="15">'[3]DCF old'!#REF!</definedName>
    <definedName name="_rem2" localSheetId="22">'[3]DCF old'!#REF!</definedName>
    <definedName name="_rem2" localSheetId="5">'[3]DCF old'!#REF!</definedName>
    <definedName name="_rem2" localSheetId="9">'[3]DCF old'!#REF!</definedName>
    <definedName name="_rem2" localSheetId="2">'[3]DCF old'!#REF!</definedName>
    <definedName name="_rem2" localSheetId="26">'[3]DCF old'!#REF!</definedName>
    <definedName name="_rem2">'[3]DCF old'!#REF!</definedName>
    <definedName name="_SKK08">[2]CCY!$Q$467</definedName>
    <definedName name="_SKK09">[2]CCY!$Q$468</definedName>
    <definedName name="_sqm91" localSheetId="4">'[6]old template'!#REF!</definedName>
    <definedName name="_sqm91" localSheetId="15">'[6]old template'!#REF!</definedName>
    <definedName name="_sqm91" localSheetId="22">'[6]old template'!#REF!</definedName>
    <definedName name="_sqm91" localSheetId="5">'[6]old template'!#REF!</definedName>
    <definedName name="_sqm91" localSheetId="9">'[6]old template'!#REF!</definedName>
    <definedName name="_sqm91" localSheetId="2">'[6]old template'!#REF!</definedName>
    <definedName name="_sqm91" localSheetId="26">'[6]old template'!#REF!</definedName>
    <definedName name="_sqm91">'[6]old template'!#REF!</definedName>
    <definedName name="_sqm92" localSheetId="4">'[6]old template'!#REF!</definedName>
    <definedName name="_sqm92" localSheetId="15">'[6]old template'!#REF!</definedName>
    <definedName name="_sqm92" localSheetId="22">'[6]old template'!#REF!</definedName>
    <definedName name="_sqm92" localSheetId="5">'[6]old template'!#REF!</definedName>
    <definedName name="_sqm92" localSheetId="9">'[6]old template'!#REF!</definedName>
    <definedName name="_sqm92" localSheetId="2">'[6]old template'!#REF!</definedName>
    <definedName name="_sqm92" localSheetId="26">'[6]old template'!#REF!</definedName>
    <definedName name="_sqm92">'[6]old template'!#REF!</definedName>
    <definedName name="_sqm93" localSheetId="4">'[6]old template'!#REF!</definedName>
    <definedName name="_sqm93" localSheetId="15">'[6]old template'!#REF!</definedName>
    <definedName name="_sqm93" localSheetId="22">'[6]old template'!#REF!</definedName>
    <definedName name="_sqm93" localSheetId="5">'[6]old template'!#REF!</definedName>
    <definedName name="_sqm93" localSheetId="9">'[6]old template'!#REF!</definedName>
    <definedName name="_sqm93" localSheetId="2">'[6]old template'!#REF!</definedName>
    <definedName name="_sqm93" localSheetId="26">'[6]old template'!#REF!</definedName>
    <definedName name="_sqm93">'[6]old template'!#REF!</definedName>
    <definedName name="_sqm94" localSheetId="4">'[6]old template'!#REF!</definedName>
    <definedName name="_sqm94" localSheetId="15">'[6]old template'!#REF!</definedName>
    <definedName name="_sqm94" localSheetId="22">'[6]old template'!#REF!</definedName>
    <definedName name="_sqm94" localSheetId="5">'[6]old template'!#REF!</definedName>
    <definedName name="_sqm94" localSheetId="9">'[6]old template'!#REF!</definedName>
    <definedName name="_sqm94" localSheetId="2">'[6]old template'!#REF!</definedName>
    <definedName name="_sqm94" localSheetId="26">'[6]old template'!#REF!</definedName>
    <definedName name="_sqm94">'[6]old template'!#REF!</definedName>
    <definedName name="_sqm95" localSheetId="4">'[6]old template'!#REF!</definedName>
    <definedName name="_sqm95" localSheetId="15">'[6]old template'!#REF!</definedName>
    <definedName name="_sqm95" localSheetId="22">'[6]old template'!#REF!</definedName>
    <definedName name="_sqm95" localSheetId="5">'[6]old template'!#REF!</definedName>
    <definedName name="_sqm95" localSheetId="9">'[6]old template'!#REF!</definedName>
    <definedName name="_sqm95" localSheetId="2">'[6]old template'!#REF!</definedName>
    <definedName name="_sqm95" localSheetId="26">'[6]old template'!#REF!</definedName>
    <definedName name="_sqm95">'[6]old template'!#REF!</definedName>
    <definedName name="_sqm96" localSheetId="4">'[6]old template'!#REF!</definedName>
    <definedName name="_sqm96" localSheetId="15">'[6]old template'!#REF!</definedName>
    <definedName name="_sqm96" localSheetId="22">'[6]old template'!#REF!</definedName>
    <definedName name="_sqm96" localSheetId="5">'[6]old template'!#REF!</definedName>
    <definedName name="_sqm96" localSheetId="9">'[6]old template'!#REF!</definedName>
    <definedName name="_sqm96" localSheetId="2">'[6]old template'!#REF!</definedName>
    <definedName name="_sqm96" localSheetId="26">'[6]old template'!#REF!</definedName>
    <definedName name="_sqm96">'[6]old template'!#REF!</definedName>
    <definedName name="_sqm97" localSheetId="4">'[6]old template'!#REF!</definedName>
    <definedName name="_sqm97" localSheetId="15">'[6]old template'!#REF!</definedName>
    <definedName name="_sqm97" localSheetId="22">'[6]old template'!#REF!</definedName>
    <definedName name="_sqm97" localSheetId="5">'[6]old template'!#REF!</definedName>
    <definedName name="_sqm97" localSheetId="9">'[6]old template'!#REF!</definedName>
    <definedName name="_sqm97" localSheetId="2">'[6]old template'!#REF!</definedName>
    <definedName name="_sqm97" localSheetId="26">'[6]old template'!#REF!</definedName>
    <definedName name="_sqm97">'[6]old template'!#REF!</definedName>
    <definedName name="_sqm98" localSheetId="4">'[6]old template'!#REF!</definedName>
    <definedName name="_sqm98" localSheetId="15">'[6]old template'!#REF!</definedName>
    <definedName name="_sqm98" localSheetId="22">'[6]old template'!#REF!</definedName>
    <definedName name="_sqm98" localSheetId="5">'[6]old template'!#REF!</definedName>
    <definedName name="_sqm98" localSheetId="9">'[6]old template'!#REF!</definedName>
    <definedName name="_sqm98" localSheetId="2">'[6]old template'!#REF!</definedName>
    <definedName name="_sqm98" localSheetId="26">'[6]old template'!#REF!</definedName>
    <definedName name="_sqm98">'[6]old template'!#REF!</definedName>
    <definedName name="_sqm99" localSheetId="4">'[6]old template'!#REF!</definedName>
    <definedName name="_sqm99" localSheetId="15">'[6]old template'!#REF!</definedName>
    <definedName name="_sqm99" localSheetId="22">'[6]old template'!#REF!</definedName>
    <definedName name="_sqm99" localSheetId="5">'[6]old template'!#REF!</definedName>
    <definedName name="_sqm99" localSheetId="9">'[6]old template'!#REF!</definedName>
    <definedName name="_sqm99" localSheetId="2">'[6]old template'!#REF!</definedName>
    <definedName name="_sqm99" localSheetId="26">'[6]old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5">#REF!</definedName>
    <definedName name="_WHS1" localSheetId="22">#REF!</definedName>
    <definedName name="_WHS1" localSheetId="5">#REF!</definedName>
    <definedName name="_WHS1" localSheetId="9">#REF!</definedName>
    <definedName name="_WHS1" localSheetId="2">#REF!</definedName>
    <definedName name="_WHS1" localSheetId="26">#REF!</definedName>
    <definedName name="_WHS1">#REF!</definedName>
    <definedName name="_WHS2" localSheetId="4">#REF!</definedName>
    <definedName name="_WHS2" localSheetId="15">#REF!</definedName>
    <definedName name="_WHS2" localSheetId="22">#REF!</definedName>
    <definedName name="_WHS2" localSheetId="5">#REF!</definedName>
    <definedName name="_WHS2" localSheetId="9">#REF!</definedName>
    <definedName name="_WHS2" localSheetId="2">#REF!</definedName>
    <definedName name="_WHS2" localSheetId="26">#REF!</definedName>
    <definedName name="_WHS2">#REF!</definedName>
    <definedName name="_WHS3" localSheetId="4">#REF!</definedName>
    <definedName name="_WHS3" localSheetId="15">#REF!</definedName>
    <definedName name="_WHS3" localSheetId="22">#REF!</definedName>
    <definedName name="_WHS3" localSheetId="5">#REF!</definedName>
    <definedName name="_WHS3" localSheetId="9">#REF!</definedName>
    <definedName name="_WHS3" localSheetId="2">#REF!</definedName>
    <definedName name="_WHS3" localSheetId="26">#REF!</definedName>
    <definedName name="_WHS3">#REF!</definedName>
    <definedName name="_WHS4" localSheetId="4">#REF!</definedName>
    <definedName name="_WHS4" localSheetId="15">#REF!</definedName>
    <definedName name="_WHS4" localSheetId="22">#REF!</definedName>
    <definedName name="_WHS4" localSheetId="5">#REF!</definedName>
    <definedName name="_WHS4" localSheetId="9">#REF!</definedName>
    <definedName name="_WHS4" localSheetId="2">#REF!</definedName>
    <definedName name="_WHS4" localSheetId="26">#REF!</definedName>
    <definedName name="_WHS4">#REF!</definedName>
    <definedName name="_WHS5" localSheetId="4">#REF!</definedName>
    <definedName name="_WHS5" localSheetId="15">#REF!</definedName>
    <definedName name="_WHS5" localSheetId="22">#REF!</definedName>
    <definedName name="_WHS5" localSheetId="5">#REF!</definedName>
    <definedName name="_WHS5" localSheetId="9">#REF!</definedName>
    <definedName name="_WHS5" localSheetId="2">#REF!</definedName>
    <definedName name="_WHS5" localSheetId="26">#REF!</definedName>
    <definedName name="_WHS5">#REF!</definedName>
    <definedName name="_yr1990" localSheetId="4">[7]Main!#REF!</definedName>
    <definedName name="_yr1990" localSheetId="15">[7]Main!#REF!</definedName>
    <definedName name="_yr1990" localSheetId="22">[7]Main!#REF!</definedName>
    <definedName name="_yr1990" localSheetId="5">[7]Main!#REF!</definedName>
    <definedName name="_yr1990" localSheetId="9">[7]Main!#REF!</definedName>
    <definedName name="_yr1990" localSheetId="2">[7]Main!#REF!</definedName>
    <definedName name="_yr1990" localSheetId="26">[7]Main!#REF!</definedName>
    <definedName name="_yr1990">[7]Main!#REF!</definedName>
    <definedName name="_Yr1992" localSheetId="4">'[3]DCF old'!#REF!</definedName>
    <definedName name="_Yr1992" localSheetId="15">'[3]DCF old'!#REF!</definedName>
    <definedName name="_Yr1992" localSheetId="22">'[3]DCF old'!#REF!</definedName>
    <definedName name="_Yr1992" localSheetId="5">'[3]DCF old'!#REF!</definedName>
    <definedName name="_Yr1992" localSheetId="9">'[3]DCF old'!#REF!</definedName>
    <definedName name="_Yr1992" localSheetId="2">'[3]DCF old'!#REF!</definedName>
    <definedName name="_Yr1992" localSheetId="26">'[3]DCF old'!#REF!</definedName>
    <definedName name="_Yr1992">'[3]DCF old'!#REF!</definedName>
    <definedName name="_Yr1993" localSheetId="4">'[3]DCF old'!#REF!</definedName>
    <definedName name="_Yr1993" localSheetId="15">'[3]DCF old'!#REF!</definedName>
    <definedName name="_Yr1993" localSheetId="22">'[3]DCF old'!#REF!</definedName>
    <definedName name="_Yr1993" localSheetId="5">'[3]DCF old'!#REF!</definedName>
    <definedName name="_Yr1993" localSheetId="9">'[3]DCF old'!#REF!</definedName>
    <definedName name="_Yr1993" localSheetId="2">'[3]DCF old'!#REF!</definedName>
    <definedName name="_Yr1993" localSheetId="26">'[3]DCF old'!#REF!</definedName>
    <definedName name="_Yr1993">'[3]DCF old'!#REF!</definedName>
    <definedName name="_Yr1994" localSheetId="4">'[3]DCF old'!#REF!</definedName>
    <definedName name="_Yr1994" localSheetId="15">'[3]DCF old'!#REF!</definedName>
    <definedName name="_Yr1994" localSheetId="22">'[3]DCF old'!#REF!</definedName>
    <definedName name="_Yr1994" localSheetId="5">'[3]DCF old'!#REF!</definedName>
    <definedName name="_Yr1994" localSheetId="9">'[3]DCF old'!#REF!</definedName>
    <definedName name="_Yr1994" localSheetId="2">'[3]DCF old'!#REF!</definedName>
    <definedName name="_Yr1994" localSheetId="26">'[3]DCF old'!#REF!</definedName>
    <definedName name="_Yr1994">'[3]DCF old'!#REF!</definedName>
    <definedName name="_Yr1995" localSheetId="4">'[3]DCF old'!#REF!</definedName>
    <definedName name="_Yr1995" localSheetId="15">'[3]DCF old'!#REF!</definedName>
    <definedName name="_Yr1995" localSheetId="22">'[3]DCF old'!#REF!</definedName>
    <definedName name="_Yr1995" localSheetId="5">'[3]DCF old'!#REF!</definedName>
    <definedName name="_Yr1995" localSheetId="9">'[3]DCF old'!#REF!</definedName>
    <definedName name="_Yr1995" localSheetId="2">'[3]DCF old'!#REF!</definedName>
    <definedName name="_Yr1995" localSheetId="26">'[3]DCF old'!#REF!</definedName>
    <definedName name="_Yr1995">'[3]DCF old'!#REF!</definedName>
    <definedName name="_Yr1996" localSheetId="4">'[3]DCF old'!#REF!</definedName>
    <definedName name="_Yr1996" localSheetId="15">'[3]DCF old'!#REF!</definedName>
    <definedName name="_Yr1996" localSheetId="22">'[3]DCF old'!#REF!</definedName>
    <definedName name="_Yr1996" localSheetId="5">'[3]DCF old'!#REF!</definedName>
    <definedName name="_Yr1996" localSheetId="9">'[3]DCF old'!#REF!</definedName>
    <definedName name="_Yr1996" localSheetId="2">'[3]DCF old'!#REF!</definedName>
    <definedName name="_Yr1996" localSheetId="26">'[3]DCF old'!#REF!</definedName>
    <definedName name="_Yr1996">'[3]DCF old'!#REF!</definedName>
    <definedName name="_Yr1997" localSheetId="4">'[3]DCF old'!#REF!</definedName>
    <definedName name="_Yr1997" localSheetId="15">'[3]DCF old'!#REF!</definedName>
    <definedName name="_Yr1997" localSheetId="22">'[3]DCF old'!#REF!</definedName>
    <definedName name="_Yr1997" localSheetId="5">'[3]DCF old'!#REF!</definedName>
    <definedName name="_Yr1997" localSheetId="9">'[3]DCF old'!#REF!</definedName>
    <definedName name="_Yr1997" localSheetId="2">'[3]DCF old'!#REF!</definedName>
    <definedName name="_Yr1997" localSheetId="26">'[3]DCF old'!#REF!</definedName>
    <definedName name="_Yr1997">'[3]DCF old'!#REF!</definedName>
    <definedName name="_Yr1998" localSheetId="4">'[3]DCF old'!#REF!</definedName>
    <definedName name="_Yr1998" localSheetId="15">'[3]DCF old'!#REF!</definedName>
    <definedName name="_Yr1998" localSheetId="22">'[3]DCF old'!#REF!</definedName>
    <definedName name="_Yr1998" localSheetId="5">'[3]DCF old'!#REF!</definedName>
    <definedName name="_Yr1998" localSheetId="9">'[3]DCF old'!#REF!</definedName>
    <definedName name="_Yr1998" localSheetId="2">'[3]DCF old'!#REF!</definedName>
    <definedName name="_Yr1998" localSheetId="26">'[3]DCF old'!#REF!</definedName>
    <definedName name="_Yr1998">'[3]DCF old'!#REF!</definedName>
    <definedName name="_Yr1999" localSheetId="4">'[3]DCF old'!#REF!</definedName>
    <definedName name="_Yr1999" localSheetId="15">'[3]DCF old'!#REF!</definedName>
    <definedName name="_Yr1999" localSheetId="22">'[3]DCF old'!#REF!</definedName>
    <definedName name="_Yr1999" localSheetId="5">'[3]DCF old'!#REF!</definedName>
    <definedName name="_Yr1999" localSheetId="9">'[3]DCF old'!#REF!</definedName>
    <definedName name="_Yr1999" localSheetId="2">'[3]DCF old'!#REF!</definedName>
    <definedName name="_Yr1999" localSheetId="26">'[3]DCF old'!#REF!</definedName>
    <definedName name="_Yr1999">'[3]DCF old'!#REF!</definedName>
    <definedName name="_Yr2000" localSheetId="4">'[3]DCF old'!#REF!</definedName>
    <definedName name="_Yr2000" localSheetId="15">'[3]DCF old'!#REF!</definedName>
    <definedName name="_Yr2000" localSheetId="22">'[3]DCF old'!#REF!</definedName>
    <definedName name="_Yr2000" localSheetId="5">'[3]DCF old'!#REF!</definedName>
    <definedName name="_Yr2000" localSheetId="9">'[3]DCF old'!#REF!</definedName>
    <definedName name="_Yr2000" localSheetId="2">'[3]DCF old'!#REF!</definedName>
    <definedName name="_Yr2000" localSheetId="26">'[3]DCF old'!#REF!</definedName>
    <definedName name="_Yr2000">'[3]DCF old'!#REF!</definedName>
    <definedName name="_Yr2003" localSheetId="4">#REF!,#REF!,#REF!</definedName>
    <definedName name="_Yr2003" localSheetId="15">#REF!,#REF!,#REF!</definedName>
    <definedName name="_Yr2003" localSheetId="22">#REF!,#REF!,#REF!</definedName>
    <definedName name="_Yr2003" localSheetId="5">#REF!,#REF!,#REF!</definedName>
    <definedName name="_Yr2003" localSheetId="9">#REF!,#REF!,#REF!</definedName>
    <definedName name="_Yr2003" localSheetId="2">#REF!,#REF!,#REF!</definedName>
    <definedName name="_Yr2003" localSheetId="26">#REF!,#REF!,#REF!</definedName>
    <definedName name="_Yr2003">#REF!,#REF!,#REF!</definedName>
    <definedName name="_Yr2004" localSheetId="4">#REF!,#REF!,#REF!</definedName>
    <definedName name="_Yr2004" localSheetId="15">#REF!,#REF!,#REF!</definedName>
    <definedName name="_Yr2004" localSheetId="22">#REF!,#REF!,#REF!</definedName>
    <definedName name="_Yr2004" localSheetId="5">#REF!,#REF!,#REF!</definedName>
    <definedName name="_Yr2004" localSheetId="9">#REF!,#REF!,#REF!</definedName>
    <definedName name="_Yr2004" localSheetId="2">#REF!,#REF!,#REF!</definedName>
    <definedName name="_Yr2004" localSheetId="26">#REF!,#REF!,#REF!</definedName>
    <definedName name="_Yr2004">#REF!,#REF!,#REF!</definedName>
    <definedName name="_Yr2005" localSheetId="4">#REF!</definedName>
    <definedName name="_Yr2005" localSheetId="15">#REF!</definedName>
    <definedName name="_Yr2005" localSheetId="22">#REF!</definedName>
    <definedName name="_Yr2005" localSheetId="5">#REF!</definedName>
    <definedName name="_Yr2005" localSheetId="9">#REF!</definedName>
    <definedName name="_Yr2005" localSheetId="2">#REF!</definedName>
    <definedName name="_Yr2005" localSheetId="26">#REF!</definedName>
    <definedName name="_Yr2005">#REF!</definedName>
    <definedName name="_Yr2006" localSheetId="4">#REF!</definedName>
    <definedName name="_Yr2006" localSheetId="15">#REF!</definedName>
    <definedName name="_Yr2006" localSheetId="22">#REF!</definedName>
    <definedName name="_Yr2006" localSheetId="5">#REF!</definedName>
    <definedName name="_Yr2006" localSheetId="9">#REF!</definedName>
    <definedName name="_Yr2006" localSheetId="2">#REF!</definedName>
    <definedName name="_Yr2006" localSheetId="26">#REF!</definedName>
    <definedName name="_Yr2006">#REF!</definedName>
    <definedName name="A" localSheetId="4">#REF!</definedName>
    <definedName name="A" localSheetId="15">#REF!</definedName>
    <definedName name="A" localSheetId="22">#REF!</definedName>
    <definedName name="A" localSheetId="5">#REF!</definedName>
    <definedName name="A" localSheetId="9">#REF!</definedName>
    <definedName name="A" localSheetId="2">#REF!</definedName>
    <definedName name="A" localSheetId="26">#REF!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5">#REF!</definedName>
    <definedName name="Accounts_payable" localSheetId="22">#REF!</definedName>
    <definedName name="Accounts_payable" localSheetId="5">#REF!</definedName>
    <definedName name="Accounts_payable" localSheetId="9">#REF!</definedName>
    <definedName name="Accounts_payable" localSheetId="2">#REF!</definedName>
    <definedName name="Accounts_payable" localSheetId="26">#REF!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5">#REF!</definedName>
    <definedName name="Accrued_Expenditure" localSheetId="22">#REF!</definedName>
    <definedName name="Accrued_Expenditure" localSheetId="5">#REF!</definedName>
    <definedName name="Accrued_Expenditure" localSheetId="9">#REF!</definedName>
    <definedName name="Accrued_Expenditure" localSheetId="2">#REF!</definedName>
    <definedName name="Accrued_Expenditure" localSheetId="26">#REF!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5">'[3]DCF old'!#REF!</definedName>
    <definedName name="acp" localSheetId="22">'[3]DCF old'!#REF!</definedName>
    <definedName name="acp" localSheetId="5">'[3]DCF old'!#REF!</definedName>
    <definedName name="acp" localSheetId="9">'[3]DCF old'!#REF!</definedName>
    <definedName name="acp" localSheetId="2">'[3]DCF old'!#REF!</definedName>
    <definedName name="acp" localSheetId="26">'[3]DCF old'!#REF!</definedName>
    <definedName name="acp">'[3]DCF old'!#REF!</definedName>
    <definedName name="Acquisition_divestments" localSheetId="4">#REF!</definedName>
    <definedName name="Acquisition_divestments" localSheetId="15">#REF!</definedName>
    <definedName name="Acquisition_divestments" localSheetId="22">#REF!</definedName>
    <definedName name="Acquisition_divestments" localSheetId="5">#REF!</definedName>
    <definedName name="Acquisition_divestments" localSheetId="9">#REF!</definedName>
    <definedName name="Acquisition_divestments" localSheetId="2">#REF!</definedName>
    <definedName name="Acquisition_divestments" localSheetId="26">#REF!</definedName>
    <definedName name="Acquisition_divestments">#REF!</definedName>
    <definedName name="Acquisitions" localSheetId="4">#REF!</definedName>
    <definedName name="Acquisitions" localSheetId="15">#REF!</definedName>
    <definedName name="Acquisitions" localSheetId="22">#REF!</definedName>
    <definedName name="Acquisitions" localSheetId="5">#REF!</definedName>
    <definedName name="Acquisitions" localSheetId="9">#REF!</definedName>
    <definedName name="Acquisitions" localSheetId="2">#REF!</definedName>
    <definedName name="Acquisitions" localSheetId="26">#REF!</definedName>
    <definedName name="Acquisitions">#REF!</definedName>
    <definedName name="acr" localSheetId="4">'[3]DCF old'!#REF!</definedName>
    <definedName name="acr" localSheetId="15">'[3]DCF old'!#REF!</definedName>
    <definedName name="acr" localSheetId="22">'[3]DCF old'!#REF!</definedName>
    <definedName name="acr" localSheetId="5">'[3]DCF old'!#REF!</definedName>
    <definedName name="acr" localSheetId="9">'[3]DCF old'!#REF!</definedName>
    <definedName name="acr" localSheetId="2">'[3]DCF old'!#REF!</definedName>
    <definedName name="acr" localSheetId="26">'[3]DCF old'!#REF!</definedName>
    <definedName name="acr">'[3]DCF old'!#REF!</definedName>
    <definedName name="acr_rem" localSheetId="4">'[3]DCF old'!#REF!</definedName>
    <definedName name="acr_rem" localSheetId="15">'[3]DCF old'!#REF!</definedName>
    <definedName name="acr_rem" localSheetId="22">'[3]DCF old'!#REF!</definedName>
    <definedName name="acr_rem" localSheetId="5">'[3]DCF old'!#REF!</definedName>
    <definedName name="acr_rem" localSheetId="9">'[3]DCF old'!#REF!</definedName>
    <definedName name="acr_rem" localSheetId="2">'[3]DCF old'!#REF!</definedName>
    <definedName name="acr_rem" localSheetId="26">'[3]DCF old'!#REF!</definedName>
    <definedName name="acr_rem">'[3]DCF old'!#REF!</definedName>
    <definedName name="Add_Fin" localSheetId="4">#REF!</definedName>
    <definedName name="Add_Fin" localSheetId="15">#REF!</definedName>
    <definedName name="Add_Fin" localSheetId="22">#REF!</definedName>
    <definedName name="Add_Fin" localSheetId="5">#REF!</definedName>
    <definedName name="Add_Fin" localSheetId="9">#REF!</definedName>
    <definedName name="Add_Fin" localSheetId="2">#REF!</definedName>
    <definedName name="Add_Fin" localSheetId="26">#REF!</definedName>
    <definedName name="Add_Fin">#REF!</definedName>
    <definedName name="Add_Other" localSheetId="4">#REF!</definedName>
    <definedName name="Add_Other" localSheetId="15">#REF!</definedName>
    <definedName name="Add_Other" localSheetId="22">#REF!</definedName>
    <definedName name="Add_Other" localSheetId="5">#REF!</definedName>
    <definedName name="Add_Other" localSheetId="9">#REF!</definedName>
    <definedName name="Add_Other" localSheetId="2">#REF!</definedName>
    <definedName name="Add_Other" localSheetId="26">#REF!</definedName>
    <definedName name="Add_Other">#REF!</definedName>
    <definedName name="ADDED_VALUE" localSheetId="4">#REF!</definedName>
    <definedName name="ADDED_VALUE" localSheetId="15">#REF!</definedName>
    <definedName name="ADDED_VALUE" localSheetId="22">#REF!</definedName>
    <definedName name="ADDED_VALUE" localSheetId="5">#REF!</definedName>
    <definedName name="ADDED_VALUE" localSheetId="9">#REF!</definedName>
    <definedName name="ADDED_VALUE" localSheetId="2">#REF!</definedName>
    <definedName name="ADDED_VALUE" localSheetId="26">#REF!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5">'[11]A table'!#REF!</definedName>
    <definedName name="ADJOUTSTANDCONVNOMYE" localSheetId="22">'[11]A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6">'[11]A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5">'[3]DCF old'!#REF!</definedName>
    <definedName name="aftertax_margin" localSheetId="22">'[3]DCF old'!#REF!</definedName>
    <definedName name="aftertax_margin" localSheetId="5">'[3]DCF old'!#REF!</definedName>
    <definedName name="aftertax_margin" localSheetId="9">'[3]DCF old'!#REF!</definedName>
    <definedName name="aftertax_margin" localSheetId="2">'[3]DCF old'!#REF!</definedName>
    <definedName name="aftertax_margin" localSheetId="26">'[3]DCF old'!#REF!</definedName>
    <definedName name="aftertax_margin">'[3]DCF old'!#REF!</definedName>
    <definedName name="age00" localSheetId="4">#REF!</definedName>
    <definedName name="age00" localSheetId="15">#REF!</definedName>
    <definedName name="age00" localSheetId="22">#REF!</definedName>
    <definedName name="age00" localSheetId="5">#REF!</definedName>
    <definedName name="age00" localSheetId="9">#REF!</definedName>
    <definedName name="age00" localSheetId="2">#REF!</definedName>
    <definedName name="age00" localSheetId="26">#REF!</definedName>
    <definedName name="age00">#REF!</definedName>
    <definedName name="agga" localSheetId="4">#REF!</definedName>
    <definedName name="agga" localSheetId="15">#REF!</definedName>
    <definedName name="agga" localSheetId="22">#REF!</definedName>
    <definedName name="agga" localSheetId="5">#REF!</definedName>
    <definedName name="agga" localSheetId="9">#REF!</definedName>
    <definedName name="agga" localSheetId="2">#REF!</definedName>
    <definedName name="agga" localSheetId="26">#REF!</definedName>
    <definedName name="agga">#REF!</definedName>
    <definedName name="aktier" localSheetId="4">#REF!</definedName>
    <definedName name="aktier" localSheetId="15">#REF!</definedName>
    <definedName name="aktier" localSheetId="22">#REF!</definedName>
    <definedName name="aktier" localSheetId="5">#REF!</definedName>
    <definedName name="aktier" localSheetId="9">#REF!</definedName>
    <definedName name="aktier" localSheetId="2">#REF!</definedName>
    <definedName name="aktier" localSheetId="26">#REF!</definedName>
    <definedName name="aktier">#REF!</definedName>
    <definedName name="Amortisation" localSheetId="4">#REF!</definedName>
    <definedName name="Amortisation" localSheetId="15">#REF!</definedName>
    <definedName name="Amortisation" localSheetId="22">#REF!</definedName>
    <definedName name="Amortisation" localSheetId="5">#REF!</definedName>
    <definedName name="Amortisation" localSheetId="9">#REF!</definedName>
    <definedName name="Amortisation" localSheetId="2">#REF!</definedName>
    <definedName name="Amortisation" localSheetId="26">#REF!</definedName>
    <definedName name="Amortisation">#REF!</definedName>
    <definedName name="an_mail" localSheetId="4">'[3]DCF old'!#REF!</definedName>
    <definedName name="an_mail" localSheetId="15">'[3]DCF old'!#REF!</definedName>
    <definedName name="an_mail" localSheetId="22">'[3]DCF old'!#REF!</definedName>
    <definedName name="an_mail" localSheetId="5">'[3]DCF old'!#REF!</definedName>
    <definedName name="an_mail" localSheetId="9">'[3]DCF old'!#REF!</definedName>
    <definedName name="an_mail" localSheetId="2">'[3]DCF old'!#REF!</definedName>
    <definedName name="an_mail" localSheetId="26">'[3]DCF old'!#REF!</definedName>
    <definedName name="an_mail">'[3]DCF old'!#REF!</definedName>
    <definedName name="an_name" localSheetId="4">'[3]DCF old'!#REF!</definedName>
    <definedName name="an_name" localSheetId="15">'[3]DCF old'!#REF!</definedName>
    <definedName name="an_name" localSheetId="22">'[3]DCF old'!#REF!</definedName>
    <definedName name="an_name" localSheetId="5">'[3]DCF old'!#REF!</definedName>
    <definedName name="an_name" localSheetId="9">'[3]DCF old'!#REF!</definedName>
    <definedName name="an_name" localSheetId="2">'[3]DCF old'!#REF!</definedName>
    <definedName name="an_name" localSheetId="26">'[3]DCF old'!#REF!</definedName>
    <definedName name="an_name">'[3]DCF old'!#REF!</definedName>
    <definedName name="an_sector" localSheetId="4">#REF!</definedName>
    <definedName name="an_sector" localSheetId="15">#REF!</definedName>
    <definedName name="an_sector" localSheetId="22">#REF!</definedName>
    <definedName name="an_sector" localSheetId="5">#REF!</definedName>
    <definedName name="an_sector" localSheetId="9">#REF!</definedName>
    <definedName name="an_sector" localSheetId="2">#REF!</definedName>
    <definedName name="an_sector" localSheetId="26">#REF!</definedName>
    <definedName name="an_sector">#REF!</definedName>
    <definedName name="an_tel" localSheetId="4">'[3]DCF old'!#REF!</definedName>
    <definedName name="an_tel" localSheetId="15">'[3]DCF old'!#REF!</definedName>
    <definedName name="an_tel" localSheetId="22">'[3]DCF old'!#REF!</definedName>
    <definedName name="an_tel" localSheetId="5">'[3]DCF old'!#REF!</definedName>
    <definedName name="an_tel" localSheetId="9">'[3]DCF old'!#REF!</definedName>
    <definedName name="an_tel" localSheetId="2">'[3]DCF old'!#REF!</definedName>
    <definedName name="an_tel" localSheetId="26">'[3]DCF old'!#REF!</definedName>
    <definedName name="an_tel">'[3]DCF old'!#REF!</definedName>
    <definedName name="aq" localSheetId="4">#REF!</definedName>
    <definedName name="aq" localSheetId="15">#REF!</definedName>
    <definedName name="aq" localSheetId="22">#REF!</definedName>
    <definedName name="aq" localSheetId="5">#REF!</definedName>
    <definedName name="aq" localSheetId="9">#REF!</definedName>
    <definedName name="aq" localSheetId="2">#REF!</definedName>
    <definedName name="aq" localSheetId="26">#REF!</definedName>
    <definedName name="aq">#REF!</definedName>
    <definedName name="arvid" localSheetId="4">#REF!</definedName>
    <definedName name="arvid" localSheetId="15">#REF!</definedName>
    <definedName name="arvid" localSheetId="22">#REF!</definedName>
    <definedName name="arvid" localSheetId="5">#REF!</definedName>
    <definedName name="arvid" localSheetId="9">#REF!</definedName>
    <definedName name="arvid" localSheetId="2">#REF!</definedName>
    <definedName name="arvid" localSheetId="26">#REF!</definedName>
    <definedName name="arvid">#REF!</definedName>
    <definedName name="Asia" localSheetId="4">#REF!</definedName>
    <definedName name="Asia" localSheetId="15">#REF!</definedName>
    <definedName name="Asia" localSheetId="22">#REF!</definedName>
    <definedName name="Asia" localSheetId="5">#REF!</definedName>
    <definedName name="Asia" localSheetId="9">#REF!</definedName>
    <definedName name="Asia" localSheetId="2">#REF!</definedName>
    <definedName name="Asia" localSheetId="26">#REF!</definedName>
    <definedName name="Asia">#REF!</definedName>
    <definedName name="Asia_w" localSheetId="4">#REF!</definedName>
    <definedName name="Asia_w" localSheetId="15">#REF!</definedName>
    <definedName name="Asia_w" localSheetId="22">#REF!</definedName>
    <definedName name="Asia_w" localSheetId="5">#REF!</definedName>
    <definedName name="Asia_w" localSheetId="9">#REF!</definedName>
    <definedName name="Asia_w" localSheetId="2">#REF!</definedName>
    <definedName name="Asia_w" localSheetId="26">#REF!</definedName>
    <definedName name="Asia_w">#REF!</definedName>
    <definedName name="ASSOC" localSheetId="4">#REF!</definedName>
    <definedName name="ASSOC" localSheetId="15">#REF!</definedName>
    <definedName name="ASSOC" localSheetId="22">#REF!</definedName>
    <definedName name="ASSOC" localSheetId="5">#REF!</definedName>
    <definedName name="ASSOC" localSheetId="9">#REF!</definedName>
    <definedName name="ASSOC" localSheetId="2">#REF!</definedName>
    <definedName name="ASSOC" localSheetId="26">#REF!</definedName>
    <definedName name="ASSOC">#REF!</definedName>
    <definedName name="Associated_income" localSheetId="4">#REF!</definedName>
    <definedName name="Associated_income" localSheetId="15">#REF!</definedName>
    <definedName name="Associated_income" localSheetId="22">#REF!</definedName>
    <definedName name="Associated_income" localSheetId="5">#REF!</definedName>
    <definedName name="Associated_income" localSheetId="9">#REF!</definedName>
    <definedName name="Associated_income" localSheetId="2">#REF!</definedName>
    <definedName name="Associated_income" localSheetId="26">#REF!</definedName>
    <definedName name="Associated_income">#REF!</definedName>
    <definedName name="Associates" localSheetId="4">#REF!</definedName>
    <definedName name="Associates" localSheetId="15">#REF!</definedName>
    <definedName name="Associates" localSheetId="22">#REF!</definedName>
    <definedName name="Associates" localSheetId="5">#REF!</definedName>
    <definedName name="Associates" localSheetId="9">#REF!</definedName>
    <definedName name="Associates" localSheetId="2">#REF!</definedName>
    <definedName name="Associates" localSheetId="26">#REF!</definedName>
    <definedName name="Associates">#REF!</definedName>
    <definedName name="av_00" localSheetId="4">#REF!</definedName>
    <definedName name="av_00" localSheetId="15">#REF!</definedName>
    <definedName name="av_00" localSheetId="22">#REF!</definedName>
    <definedName name="av_00" localSheetId="5">#REF!</definedName>
    <definedName name="av_00" localSheetId="9">#REF!</definedName>
    <definedName name="av_00" localSheetId="2">#REF!</definedName>
    <definedName name="av_00" localSheetId="26">#REF!</definedName>
    <definedName name="av_00">#REF!</definedName>
    <definedName name="av_01" localSheetId="4">#REF!</definedName>
    <definedName name="av_01" localSheetId="15">#REF!</definedName>
    <definedName name="av_01" localSheetId="22">#REF!</definedName>
    <definedName name="av_01" localSheetId="5">#REF!</definedName>
    <definedName name="av_01" localSheetId="9">#REF!</definedName>
    <definedName name="av_01" localSheetId="2">#REF!</definedName>
    <definedName name="av_01" localSheetId="26">#REF!</definedName>
    <definedName name="av_01">#REF!</definedName>
    <definedName name="av_02" localSheetId="4">#REF!</definedName>
    <definedName name="av_02" localSheetId="15">#REF!</definedName>
    <definedName name="av_02" localSheetId="22">#REF!</definedName>
    <definedName name="av_02" localSheetId="5">#REF!</definedName>
    <definedName name="av_02" localSheetId="9">#REF!</definedName>
    <definedName name="av_02" localSheetId="2">#REF!</definedName>
    <definedName name="av_02" localSheetId="26">#REF!</definedName>
    <definedName name="av_02">#REF!</definedName>
    <definedName name="av_03">[1]CASINO2!$W$315</definedName>
    <definedName name="av_99" localSheetId="4">#REF!</definedName>
    <definedName name="av_99" localSheetId="15">#REF!</definedName>
    <definedName name="av_99" localSheetId="22">#REF!</definedName>
    <definedName name="av_99" localSheetId="5">#REF!</definedName>
    <definedName name="av_99" localSheetId="9">#REF!</definedName>
    <definedName name="av_99" localSheetId="2">#REF!</definedName>
    <definedName name="av_99" localSheetId="26">#REF!</definedName>
    <definedName name="av_99">#REF!</definedName>
    <definedName name="av_s00" localSheetId="4">#REF!</definedName>
    <definedName name="av_s00" localSheetId="15">#REF!</definedName>
    <definedName name="av_s00" localSheetId="22">#REF!</definedName>
    <definedName name="av_s00" localSheetId="5">#REF!</definedName>
    <definedName name="av_s00" localSheetId="9">#REF!</definedName>
    <definedName name="av_s00" localSheetId="2">#REF!</definedName>
    <definedName name="av_s00" localSheetId="26">#REF!</definedName>
    <definedName name="av_s00">#REF!</definedName>
    <definedName name="av_s01" localSheetId="4">#REF!</definedName>
    <definedName name="av_s01" localSheetId="15">#REF!</definedName>
    <definedName name="av_s01" localSheetId="22">#REF!</definedName>
    <definedName name="av_s01" localSheetId="5">#REF!</definedName>
    <definedName name="av_s01" localSheetId="9">#REF!</definedName>
    <definedName name="av_s01" localSheetId="2">#REF!</definedName>
    <definedName name="av_s01" localSheetId="26">#REF!</definedName>
    <definedName name="av_s01">#REF!</definedName>
    <definedName name="av_s02" localSheetId="4">#REF!</definedName>
    <definedName name="av_s02" localSheetId="15">#REF!</definedName>
    <definedName name="av_s02" localSheetId="22">#REF!</definedName>
    <definedName name="av_s02" localSheetId="5">#REF!</definedName>
    <definedName name="av_s02" localSheetId="9">#REF!</definedName>
    <definedName name="av_s02" localSheetId="2">#REF!</definedName>
    <definedName name="av_s02" localSheetId="26">#REF!</definedName>
    <definedName name="av_s02">#REF!</definedName>
    <definedName name="av_s03">[1]CASINO2!$W$316</definedName>
    <definedName name="av_s99" localSheetId="4">#REF!</definedName>
    <definedName name="av_s99" localSheetId="15">#REF!</definedName>
    <definedName name="av_s99" localSheetId="22">#REF!</definedName>
    <definedName name="av_s99" localSheetId="5">#REF!</definedName>
    <definedName name="av_s99" localSheetId="9">#REF!</definedName>
    <definedName name="av_s99" localSheetId="2">#REF!</definedName>
    <definedName name="av_s99" localSheetId="26">#REF!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5">#REF!</definedName>
    <definedName name="avg_period" localSheetId="22">#REF!</definedName>
    <definedName name="avg_period" localSheetId="5">#REF!</definedName>
    <definedName name="avg_period" localSheetId="9">#REF!</definedName>
    <definedName name="avg_period" localSheetId="2">#REF!</definedName>
    <definedName name="avg_period" localSheetId="26">#REF!</definedName>
    <definedName name="avg_period">#REF!</definedName>
    <definedName name="AVGVOLUME" localSheetId="4">'[11]A table'!#REF!</definedName>
    <definedName name="AVGVOLUME" localSheetId="15">'[11]A table'!#REF!</definedName>
    <definedName name="AVGVOLUME" localSheetId="22">'[11]A table'!#REF!</definedName>
    <definedName name="AVGVOLUME" localSheetId="5">'[11]A table'!#REF!</definedName>
    <definedName name="AVGVOLUME" localSheetId="9">'[11]A table'!#REF!</definedName>
    <definedName name="AVGVOLUME" localSheetId="2">'[11]A table'!#REF!</definedName>
    <definedName name="AVGVOLUME" localSheetId="26">'[11]A table'!#REF!</definedName>
    <definedName name="AVGVOLUME">'[11]A table'!#REF!</definedName>
    <definedName name="b" localSheetId="4">#N/A</definedName>
    <definedName name="b" localSheetId="15">#N/A</definedName>
    <definedName name="b" localSheetId="22">#N/A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5">#REF!</definedName>
    <definedName name="ba" localSheetId="22">#REF!</definedName>
    <definedName name="ba" localSheetId="5">#REF!</definedName>
    <definedName name="ba" localSheetId="9">#REF!</definedName>
    <definedName name="ba" localSheetId="2">#REF!</definedName>
    <definedName name="ba" localSheetId="26">#REF!</definedName>
    <definedName name="ba">#REF!</definedName>
    <definedName name="Balance_Sheet" localSheetId="4">#REF!</definedName>
    <definedName name="Balance_Sheet" localSheetId="15">#REF!</definedName>
    <definedName name="Balance_Sheet" localSheetId="22">#REF!</definedName>
    <definedName name="Balance_Sheet" localSheetId="5">#REF!</definedName>
    <definedName name="Balance_Sheet" localSheetId="9">#REF!</definedName>
    <definedName name="Balance_Sheet" localSheetId="2">#REF!</definedName>
    <definedName name="Balance_Sheet" localSheetId="26">#REF!</definedName>
    <definedName name="Balance_Sheet">#REF!</definedName>
    <definedName name="BALFULL" localSheetId="4">#REF!</definedName>
    <definedName name="BALFULL" localSheetId="15">#REF!</definedName>
    <definedName name="BALFULL" localSheetId="22">#REF!</definedName>
    <definedName name="BALFULL" localSheetId="5">#REF!</definedName>
    <definedName name="BALFULL" localSheetId="9">#REF!</definedName>
    <definedName name="BALFULL" localSheetId="2">#REF!</definedName>
    <definedName name="BALFULL" localSheetId="26">#REF!</definedName>
    <definedName name="BALFULL">#REF!</definedName>
    <definedName name="BASA" localSheetId="4">#REF!</definedName>
    <definedName name="BASA" localSheetId="15">#REF!</definedName>
    <definedName name="BASA" localSheetId="22">#REF!</definedName>
    <definedName name="BASA" localSheetId="5">#REF!</definedName>
    <definedName name="BASA" localSheetId="9">#REF!</definedName>
    <definedName name="BASA" localSheetId="2">#REF!</definedName>
    <definedName name="BASA" localSheetId="26">#REF!</definedName>
    <definedName name="BASA">#REF!</definedName>
    <definedName name="Base_info" localSheetId="4">#REF!</definedName>
    <definedName name="Base_info" localSheetId="15">#REF!</definedName>
    <definedName name="Base_info" localSheetId="22">#REF!</definedName>
    <definedName name="Base_info" localSheetId="5">#REF!</definedName>
    <definedName name="Base_info" localSheetId="9">#REF!</definedName>
    <definedName name="Base_info" localSheetId="2">#REF!</definedName>
    <definedName name="Base_info" localSheetId="26">#REF!</definedName>
    <definedName name="Base_info">#REF!</definedName>
    <definedName name="baseval" localSheetId="4">'[3]DCF old'!#REF!</definedName>
    <definedName name="baseval" localSheetId="15">'[3]DCF old'!#REF!</definedName>
    <definedName name="baseval" localSheetId="22">'[3]DCF old'!#REF!</definedName>
    <definedName name="baseval" localSheetId="5">'[3]DCF old'!#REF!</definedName>
    <definedName name="baseval" localSheetId="9">'[3]DCF old'!#REF!</definedName>
    <definedName name="baseval" localSheetId="2">'[3]DCF old'!#REF!</definedName>
    <definedName name="baseval" localSheetId="26">'[3]DCF old'!#REF!</definedName>
    <definedName name="baseval">'[3]DCF old'!#REF!</definedName>
    <definedName name="BASL" localSheetId="4">#REF!</definedName>
    <definedName name="BASL" localSheetId="15">#REF!</definedName>
    <definedName name="BASL" localSheetId="22">#REF!</definedName>
    <definedName name="BASL" localSheetId="5">#REF!</definedName>
    <definedName name="BASL" localSheetId="9">#REF!</definedName>
    <definedName name="BASL" localSheetId="2">#REF!</definedName>
    <definedName name="BASL" localSheetId="26">#REF!</definedName>
    <definedName name="BASL">#REF!</definedName>
    <definedName name="bd" localSheetId="4">#REF!</definedName>
    <definedName name="bd" localSheetId="15">#REF!</definedName>
    <definedName name="bd" localSheetId="22">#REF!</definedName>
    <definedName name="bd" localSheetId="5">#REF!</definedName>
    <definedName name="bd" localSheetId="9">#REF!</definedName>
    <definedName name="bd" localSheetId="2">#REF!</definedName>
    <definedName name="bd" localSheetId="26">#REF!</definedName>
    <definedName name="bd">#REF!</definedName>
    <definedName name="be" localSheetId="4">#REF!</definedName>
    <definedName name="be" localSheetId="15">#REF!</definedName>
    <definedName name="be" localSheetId="22">#REF!</definedName>
    <definedName name="be" localSheetId="5">#REF!</definedName>
    <definedName name="be" localSheetId="9">#REF!</definedName>
    <definedName name="be" localSheetId="2">#REF!</definedName>
    <definedName name="be" localSheetId="26">#REF!</definedName>
    <definedName name="be">#REF!</definedName>
    <definedName name="beta">'[3]DCF old'!$C$41</definedName>
    <definedName name="blA" localSheetId="4">#REF!</definedName>
    <definedName name="blA" localSheetId="15">#REF!</definedName>
    <definedName name="blA" localSheetId="22">#REF!</definedName>
    <definedName name="blA" localSheetId="5">#REF!</definedName>
    <definedName name="blA" localSheetId="9">#REF!</definedName>
    <definedName name="blA" localSheetId="2">#REF!</definedName>
    <definedName name="blA" localSheetId="26">#REF!</definedName>
    <definedName name="blA">#REF!</definedName>
    <definedName name="blb">[12]Sheet7!$L$3</definedName>
    <definedName name="BLQ" localSheetId="4">#REF!</definedName>
    <definedName name="BLQ" localSheetId="15">#REF!</definedName>
    <definedName name="BLQ" localSheetId="22">#REF!</definedName>
    <definedName name="BLQ" localSheetId="5">#REF!</definedName>
    <definedName name="BLQ" localSheetId="9">#REF!</definedName>
    <definedName name="BLQ" localSheetId="2">#REF!</definedName>
    <definedName name="BLQ" localSheetId="26">#REF!</definedName>
    <definedName name="BLQ">#REF!</definedName>
    <definedName name="Bond_rating">'[8]Summary Page_VDF'!$H$12</definedName>
    <definedName name="Book_value_per_share">'[8]Invested capital_VDF'!$R$85:$AU$85</definedName>
    <definedName name="BS" localSheetId="4">#REF!</definedName>
    <definedName name="BS" localSheetId="15">#REF!</definedName>
    <definedName name="BS" localSheetId="22">#REF!</definedName>
    <definedName name="BS" localSheetId="5">#REF!</definedName>
    <definedName name="BS" localSheetId="9">#REF!</definedName>
    <definedName name="BS" localSheetId="2">#REF!</definedName>
    <definedName name="BS" localSheetId="26">#REF!</definedName>
    <definedName name="BS">#REF!</definedName>
    <definedName name="BSCash" localSheetId="4">[13]model!#REF!</definedName>
    <definedName name="BSCash" localSheetId="15">[13]model!#REF!</definedName>
    <definedName name="BSCash" localSheetId="22">[13]model!#REF!</definedName>
    <definedName name="BSCash" localSheetId="5">[13]model!#REF!</definedName>
    <definedName name="BSCash" localSheetId="9">[13]model!#REF!</definedName>
    <definedName name="BSCash" localSheetId="2">[13]model!#REF!</definedName>
    <definedName name="BSCash" localSheetId="26">[13]model!#REF!</definedName>
    <definedName name="BSCash">[13]model!#REF!</definedName>
    <definedName name="BSCash.f.1994" localSheetId="4">[13]model!#REF!</definedName>
    <definedName name="BSCash.f.1994" localSheetId="15">[13]model!#REF!</definedName>
    <definedName name="BSCash.f.1994" localSheetId="22">[13]model!#REF!</definedName>
    <definedName name="BSCash.f.1994" localSheetId="5">[13]model!#REF!</definedName>
    <definedName name="BSCash.f.1994" localSheetId="9">[13]model!#REF!</definedName>
    <definedName name="BSCash.f.1994" localSheetId="2">[13]model!#REF!</definedName>
    <definedName name="BSCash.f.1994" localSheetId="26">[13]model!#REF!</definedName>
    <definedName name="BSCash.f.1994">[13]model!#REF!</definedName>
    <definedName name="BSCash.f.1995" localSheetId="4">[13]model!#REF!</definedName>
    <definedName name="BSCash.f.1995" localSheetId="15">[13]model!#REF!</definedName>
    <definedName name="BSCash.f.1995" localSheetId="22">[13]model!#REF!</definedName>
    <definedName name="BSCash.f.1995" localSheetId="5">[13]model!#REF!</definedName>
    <definedName name="BSCash.f.1995" localSheetId="9">[13]model!#REF!</definedName>
    <definedName name="BSCash.f.1995" localSheetId="2">[13]model!#REF!</definedName>
    <definedName name="BSCash.f.1995" localSheetId="26">[13]model!#REF!</definedName>
    <definedName name="BSCash.f.1995">[13]model!#REF!</definedName>
    <definedName name="BSCash.f.1996" localSheetId="4">[13]model!#REF!</definedName>
    <definedName name="BSCash.f.1996" localSheetId="15">[13]model!#REF!</definedName>
    <definedName name="BSCash.f.1996" localSheetId="22">[13]model!#REF!</definedName>
    <definedName name="BSCash.f.1996" localSheetId="5">[13]model!#REF!</definedName>
    <definedName name="BSCash.f.1996" localSheetId="9">[13]model!#REF!</definedName>
    <definedName name="BSCash.f.1996" localSheetId="2">[13]model!#REF!</definedName>
    <definedName name="BSCash.f.1996" localSheetId="26">[13]model!#REF!</definedName>
    <definedName name="BSCash.f.1996">[13]model!#REF!</definedName>
    <definedName name="BSCash.f.1997" localSheetId="4">[13]model!#REF!</definedName>
    <definedName name="BSCash.f.1997" localSheetId="15">[13]model!#REF!</definedName>
    <definedName name="BSCash.f.1997" localSheetId="22">[13]model!#REF!</definedName>
    <definedName name="BSCash.f.1997" localSheetId="5">[13]model!#REF!</definedName>
    <definedName name="BSCash.f.1997" localSheetId="9">[13]model!#REF!</definedName>
    <definedName name="BSCash.f.1997" localSheetId="2">[13]model!#REF!</definedName>
    <definedName name="BSCash.f.1997" localSheetId="26">[13]model!#REF!</definedName>
    <definedName name="BSCash.f.1997">[13]model!#REF!</definedName>
    <definedName name="BSCash.f.1998" localSheetId="4">[13]model!#REF!</definedName>
    <definedName name="BSCash.f.1998" localSheetId="15">[13]model!#REF!</definedName>
    <definedName name="BSCash.f.1998" localSheetId="22">[13]model!#REF!</definedName>
    <definedName name="BSCash.f.1998" localSheetId="5">[13]model!#REF!</definedName>
    <definedName name="BSCash.f.1998" localSheetId="9">[13]model!#REF!</definedName>
    <definedName name="BSCash.f.1998" localSheetId="2">[13]model!#REF!</definedName>
    <definedName name="BSCash.f.1998" localSheetId="26">[13]model!#REF!</definedName>
    <definedName name="BSCash.f.1998">[13]model!#REF!</definedName>
    <definedName name="BSCash.f.1999" localSheetId="4">[13]model!#REF!</definedName>
    <definedName name="BSCash.f.1999" localSheetId="15">[13]model!#REF!</definedName>
    <definedName name="BSCash.f.1999" localSheetId="22">[13]model!#REF!</definedName>
    <definedName name="BSCash.f.1999" localSheetId="5">[13]model!#REF!</definedName>
    <definedName name="BSCash.f.1999" localSheetId="9">[13]model!#REF!</definedName>
    <definedName name="BSCash.f.1999" localSheetId="2">[13]model!#REF!</definedName>
    <definedName name="BSCash.f.1999" localSheetId="26">[13]model!#REF!</definedName>
    <definedName name="BSCash.f.1999">[13]model!#REF!</definedName>
    <definedName name="BSCash.f.2000" localSheetId="4">[13]model!#REF!</definedName>
    <definedName name="BSCash.f.2000" localSheetId="15">[13]model!#REF!</definedName>
    <definedName name="BSCash.f.2000" localSheetId="22">[13]model!#REF!</definedName>
    <definedName name="BSCash.f.2000" localSheetId="5">[13]model!#REF!</definedName>
    <definedName name="BSCash.f.2000" localSheetId="9">[13]model!#REF!</definedName>
    <definedName name="BSCash.f.2000" localSheetId="2">[13]model!#REF!</definedName>
    <definedName name="BSCash.f.2000" localSheetId="26">[13]model!#REF!</definedName>
    <definedName name="BSCash.f.2000">[13]model!#REF!</definedName>
    <definedName name="BSCorSal" localSheetId="4">#REF!</definedName>
    <definedName name="BSCorSal" localSheetId="15">#REF!</definedName>
    <definedName name="BSCorSal" localSheetId="22">#REF!</definedName>
    <definedName name="BSCorSal" localSheetId="5">#REF!</definedName>
    <definedName name="BSCorSal" localSheetId="9">#REF!</definedName>
    <definedName name="BSCorSal" localSheetId="2">#REF!</definedName>
    <definedName name="BSCorSal" localSheetId="26">#REF!</definedName>
    <definedName name="BSCorSal">#REF!</definedName>
    <definedName name="BSINV" localSheetId="4">[13]model!#REF!</definedName>
    <definedName name="BSINV" localSheetId="15">[13]model!#REF!</definedName>
    <definedName name="BSINV" localSheetId="22">[13]model!#REF!</definedName>
    <definedName name="BSINV" localSheetId="5">[13]model!#REF!</definedName>
    <definedName name="BSINV" localSheetId="9">[13]model!#REF!</definedName>
    <definedName name="BSINV" localSheetId="2">[13]model!#REF!</definedName>
    <definedName name="BSINV" localSheetId="26">[13]model!#REF!</definedName>
    <definedName name="BSINV">[13]model!#REF!</definedName>
    <definedName name="BSINV.f.1994" localSheetId="4">[13]model!#REF!</definedName>
    <definedName name="BSINV.f.1994" localSheetId="15">[13]model!#REF!</definedName>
    <definedName name="BSINV.f.1994" localSheetId="22">[13]model!#REF!</definedName>
    <definedName name="BSINV.f.1994" localSheetId="5">[13]model!#REF!</definedName>
    <definedName name="BSINV.f.1994" localSheetId="9">[13]model!#REF!</definedName>
    <definedName name="BSINV.f.1994" localSheetId="2">[13]model!#REF!</definedName>
    <definedName name="BSINV.f.1994" localSheetId="26">[13]model!#REF!</definedName>
    <definedName name="BSINV.f.1994">[13]model!#REF!</definedName>
    <definedName name="BSINV.f.1995" localSheetId="4">[13]model!#REF!</definedName>
    <definedName name="BSINV.f.1995" localSheetId="15">[13]model!#REF!</definedName>
    <definedName name="BSINV.f.1995" localSheetId="22">[13]model!#REF!</definedName>
    <definedName name="BSINV.f.1995" localSheetId="5">[13]model!#REF!</definedName>
    <definedName name="BSINV.f.1995" localSheetId="9">[13]model!#REF!</definedName>
    <definedName name="BSINV.f.1995" localSheetId="2">[13]model!#REF!</definedName>
    <definedName name="BSINV.f.1995" localSheetId="26">[13]model!#REF!</definedName>
    <definedName name="BSINV.f.1995">[13]model!#REF!</definedName>
    <definedName name="BSINV.f.1996" localSheetId="4">[13]model!#REF!</definedName>
    <definedName name="BSINV.f.1996" localSheetId="15">[13]model!#REF!</definedName>
    <definedName name="BSINV.f.1996" localSheetId="22">[13]model!#REF!</definedName>
    <definedName name="BSINV.f.1996" localSheetId="5">[13]model!#REF!</definedName>
    <definedName name="BSINV.f.1996" localSheetId="9">[13]model!#REF!</definedName>
    <definedName name="BSINV.f.1996" localSheetId="2">[13]model!#REF!</definedName>
    <definedName name="BSINV.f.1996" localSheetId="26">[13]model!#REF!</definedName>
    <definedName name="BSINV.f.1996">[13]model!#REF!</definedName>
    <definedName name="BSINV.f.1997" localSheetId="4">[13]model!#REF!</definedName>
    <definedName name="BSINV.f.1997" localSheetId="15">[13]model!#REF!</definedName>
    <definedName name="BSINV.f.1997" localSheetId="22">[13]model!#REF!</definedName>
    <definedName name="BSINV.f.1997" localSheetId="5">[13]model!#REF!</definedName>
    <definedName name="BSINV.f.1997" localSheetId="9">[13]model!#REF!</definedName>
    <definedName name="BSINV.f.1997" localSheetId="2">[13]model!#REF!</definedName>
    <definedName name="BSINV.f.1997" localSheetId="26">[13]model!#REF!</definedName>
    <definedName name="BSINV.f.1997">[13]model!#REF!</definedName>
    <definedName name="BSINV.f.1998" localSheetId="4">[13]model!#REF!</definedName>
    <definedName name="BSINV.f.1998" localSheetId="15">[13]model!#REF!</definedName>
    <definedName name="BSINV.f.1998" localSheetId="22">[13]model!#REF!</definedName>
    <definedName name="BSINV.f.1998" localSheetId="5">[13]model!#REF!</definedName>
    <definedName name="BSINV.f.1998" localSheetId="9">[13]model!#REF!</definedName>
    <definedName name="BSINV.f.1998" localSheetId="2">[13]model!#REF!</definedName>
    <definedName name="BSINV.f.1998" localSheetId="26">[13]model!#REF!</definedName>
    <definedName name="BSINV.f.1998">[13]model!#REF!</definedName>
    <definedName name="BSINV.f.1999" localSheetId="4">[13]model!#REF!</definedName>
    <definedName name="BSINV.f.1999" localSheetId="15">[13]model!#REF!</definedName>
    <definedName name="BSINV.f.1999" localSheetId="22">[13]model!#REF!</definedName>
    <definedName name="BSINV.f.1999" localSheetId="5">[13]model!#REF!</definedName>
    <definedName name="BSINV.f.1999" localSheetId="9">[13]model!#REF!</definedName>
    <definedName name="BSINV.f.1999" localSheetId="2">[13]model!#REF!</definedName>
    <definedName name="BSINV.f.1999" localSheetId="26">[13]model!#REF!</definedName>
    <definedName name="BSINV.f.1999">[13]model!#REF!</definedName>
    <definedName name="BSINV.f.2000" localSheetId="4">[13]model!#REF!</definedName>
    <definedName name="BSINV.f.2000" localSheetId="15">[13]model!#REF!</definedName>
    <definedName name="BSINV.f.2000" localSheetId="22">[13]model!#REF!</definedName>
    <definedName name="BSINV.f.2000" localSheetId="5">[13]model!#REF!</definedName>
    <definedName name="BSINV.f.2000" localSheetId="9">[13]model!#REF!</definedName>
    <definedName name="BSINV.f.2000" localSheetId="2">[13]model!#REF!</definedName>
    <definedName name="BSINV.f.2000" localSheetId="26">[13]model!#REF!</definedName>
    <definedName name="BSINV.f.2000">[13]model!#REF!</definedName>
    <definedName name="BSMin" localSheetId="4">[13]model!#REF!</definedName>
    <definedName name="BSMin" localSheetId="15">[13]model!#REF!</definedName>
    <definedName name="BSMin" localSheetId="22">[13]model!#REF!</definedName>
    <definedName name="BSMin" localSheetId="5">[13]model!#REF!</definedName>
    <definedName name="BSMin" localSheetId="9">[13]model!#REF!</definedName>
    <definedName name="BSMin" localSheetId="2">[13]model!#REF!</definedName>
    <definedName name="BSMin" localSheetId="26">[13]model!#REF!</definedName>
    <definedName name="BSMin">[13]model!#REF!</definedName>
    <definedName name="BSMin.f.1994" localSheetId="4">[13]model!#REF!</definedName>
    <definedName name="BSMin.f.1994" localSheetId="15">[13]model!#REF!</definedName>
    <definedName name="BSMin.f.1994" localSheetId="22">[13]model!#REF!</definedName>
    <definedName name="BSMin.f.1994" localSheetId="5">[13]model!#REF!</definedName>
    <definedName name="BSMin.f.1994" localSheetId="9">[13]model!#REF!</definedName>
    <definedName name="BSMin.f.1994" localSheetId="2">[13]model!#REF!</definedName>
    <definedName name="BSMin.f.1994" localSheetId="26">[13]model!#REF!</definedName>
    <definedName name="BSMin.f.1994">[13]model!#REF!</definedName>
    <definedName name="BSMin.f.1995" localSheetId="4">[13]model!#REF!</definedName>
    <definedName name="BSMin.f.1995" localSheetId="15">[13]model!#REF!</definedName>
    <definedName name="BSMin.f.1995" localSheetId="22">[13]model!#REF!</definedName>
    <definedName name="BSMin.f.1995" localSheetId="5">[13]model!#REF!</definedName>
    <definedName name="BSMin.f.1995" localSheetId="9">[13]model!#REF!</definedName>
    <definedName name="BSMin.f.1995" localSheetId="2">[13]model!#REF!</definedName>
    <definedName name="BSMin.f.1995" localSheetId="26">[13]model!#REF!</definedName>
    <definedName name="BSMin.f.1995">[13]model!#REF!</definedName>
    <definedName name="BSMin.f.1996" localSheetId="4">[13]model!#REF!</definedName>
    <definedName name="BSMin.f.1996" localSheetId="15">[13]model!#REF!</definedName>
    <definedName name="BSMin.f.1996" localSheetId="22">[13]model!#REF!</definedName>
    <definedName name="BSMin.f.1996" localSheetId="5">[13]model!#REF!</definedName>
    <definedName name="BSMin.f.1996" localSheetId="9">[13]model!#REF!</definedName>
    <definedName name="BSMin.f.1996" localSheetId="2">[13]model!#REF!</definedName>
    <definedName name="BSMin.f.1996" localSheetId="26">[13]model!#REF!</definedName>
    <definedName name="BSMin.f.1996">[13]model!#REF!</definedName>
    <definedName name="BSMin.f.1997" localSheetId="4">[13]model!#REF!</definedName>
    <definedName name="BSMin.f.1997" localSheetId="15">[13]model!#REF!</definedName>
    <definedName name="BSMin.f.1997" localSheetId="22">[13]model!#REF!</definedName>
    <definedName name="BSMin.f.1997" localSheetId="5">[13]model!#REF!</definedName>
    <definedName name="BSMin.f.1997" localSheetId="9">[13]model!#REF!</definedName>
    <definedName name="BSMin.f.1997" localSheetId="2">[13]model!#REF!</definedName>
    <definedName name="BSMin.f.1997" localSheetId="26">[13]model!#REF!</definedName>
    <definedName name="BSMin.f.1997">[13]model!#REF!</definedName>
    <definedName name="BSMin.f.1998" localSheetId="4">[13]model!#REF!</definedName>
    <definedName name="BSMin.f.1998" localSheetId="15">[13]model!#REF!</definedName>
    <definedName name="BSMin.f.1998" localSheetId="22">[13]model!#REF!</definedName>
    <definedName name="BSMin.f.1998" localSheetId="5">[13]model!#REF!</definedName>
    <definedName name="BSMin.f.1998" localSheetId="9">[13]model!#REF!</definedName>
    <definedName name="BSMin.f.1998" localSheetId="2">[13]model!#REF!</definedName>
    <definedName name="BSMin.f.1998" localSheetId="26">[13]model!#REF!</definedName>
    <definedName name="BSMin.f.1998">[13]model!#REF!</definedName>
    <definedName name="BSMin.f.1999" localSheetId="4">[13]model!#REF!</definedName>
    <definedName name="BSMin.f.1999" localSheetId="15">[13]model!#REF!</definedName>
    <definedName name="BSMin.f.1999" localSheetId="22">[13]model!#REF!</definedName>
    <definedName name="BSMin.f.1999" localSheetId="5">[13]model!#REF!</definedName>
    <definedName name="BSMin.f.1999" localSheetId="9">[13]model!#REF!</definedName>
    <definedName name="BSMin.f.1999" localSheetId="2">[13]model!#REF!</definedName>
    <definedName name="BSMin.f.1999" localSheetId="26">[13]model!#REF!</definedName>
    <definedName name="BSMin.f.1999">[13]model!#REF!</definedName>
    <definedName name="BSMin.f.2000" localSheetId="4">[13]model!#REF!</definedName>
    <definedName name="BSMin.f.2000" localSheetId="15">[13]model!#REF!</definedName>
    <definedName name="BSMin.f.2000" localSheetId="22">[13]model!#REF!</definedName>
    <definedName name="BSMin.f.2000" localSheetId="5">[13]model!#REF!</definedName>
    <definedName name="BSMin.f.2000" localSheetId="9">[13]model!#REF!</definedName>
    <definedName name="BSMin.f.2000" localSheetId="2">[13]model!#REF!</definedName>
    <definedName name="BSMin.f.2000" localSheetId="26">[13]model!#REF!</definedName>
    <definedName name="BSMin.f.2000">[13]model!#REF!</definedName>
    <definedName name="BSMinorities" localSheetId="4">#REF!</definedName>
    <definedName name="BSMinorities" localSheetId="15">#REF!</definedName>
    <definedName name="BSMinorities" localSheetId="22">#REF!</definedName>
    <definedName name="BSMinorities" localSheetId="5">#REF!</definedName>
    <definedName name="BSMinorities" localSheetId="9">#REF!</definedName>
    <definedName name="BSMinorities" localSheetId="2">#REF!</definedName>
    <definedName name="BSMinorities" localSheetId="26">#REF!</definedName>
    <definedName name="BSMinorities">#REF!</definedName>
    <definedName name="BSNIFA" localSheetId="4">[13]model!#REF!</definedName>
    <definedName name="BSNIFA" localSheetId="15">[13]model!#REF!</definedName>
    <definedName name="BSNIFA" localSheetId="22">[13]model!#REF!</definedName>
    <definedName name="BSNIFA" localSheetId="5">[13]model!#REF!</definedName>
    <definedName name="BSNIFA" localSheetId="9">[13]model!#REF!</definedName>
    <definedName name="BSNIFA" localSheetId="2">[13]model!#REF!</definedName>
    <definedName name="BSNIFA" localSheetId="26">[13]model!#REF!</definedName>
    <definedName name="BSNIFA">[13]model!#REF!</definedName>
    <definedName name="BSNIFA.f.1994" localSheetId="4">[13]model!#REF!</definedName>
    <definedName name="BSNIFA.f.1994" localSheetId="15">[13]model!#REF!</definedName>
    <definedName name="BSNIFA.f.1994" localSheetId="22">[13]model!#REF!</definedName>
    <definedName name="BSNIFA.f.1994" localSheetId="5">[13]model!#REF!</definedName>
    <definedName name="BSNIFA.f.1994" localSheetId="9">[13]model!#REF!</definedName>
    <definedName name="BSNIFA.f.1994" localSheetId="2">[13]model!#REF!</definedName>
    <definedName name="BSNIFA.f.1994" localSheetId="26">[13]model!#REF!</definedName>
    <definedName name="BSNIFA.f.1994">[13]model!#REF!</definedName>
    <definedName name="BSNIFA.f.1995" localSheetId="4">[13]model!#REF!</definedName>
    <definedName name="BSNIFA.f.1995" localSheetId="15">[13]model!#REF!</definedName>
    <definedName name="BSNIFA.f.1995" localSheetId="22">[13]model!#REF!</definedName>
    <definedName name="BSNIFA.f.1995" localSheetId="5">[13]model!#REF!</definedName>
    <definedName name="BSNIFA.f.1995" localSheetId="9">[13]model!#REF!</definedName>
    <definedName name="BSNIFA.f.1995" localSheetId="2">[13]model!#REF!</definedName>
    <definedName name="BSNIFA.f.1995" localSheetId="26">[13]model!#REF!</definedName>
    <definedName name="BSNIFA.f.1995">[13]model!#REF!</definedName>
    <definedName name="BSNIFA.f.1996" localSheetId="4">[13]model!#REF!</definedName>
    <definedName name="BSNIFA.f.1996" localSheetId="15">[13]model!#REF!</definedName>
    <definedName name="BSNIFA.f.1996" localSheetId="22">[13]model!#REF!</definedName>
    <definedName name="BSNIFA.f.1996" localSheetId="5">[13]model!#REF!</definedName>
    <definedName name="BSNIFA.f.1996" localSheetId="9">[13]model!#REF!</definedName>
    <definedName name="BSNIFA.f.1996" localSheetId="2">[13]model!#REF!</definedName>
    <definedName name="BSNIFA.f.1996" localSheetId="26">[13]model!#REF!</definedName>
    <definedName name="BSNIFA.f.1996">[13]model!#REF!</definedName>
    <definedName name="BSNIFA.f.1997" localSheetId="4">[13]model!#REF!</definedName>
    <definedName name="BSNIFA.f.1997" localSheetId="15">[13]model!#REF!</definedName>
    <definedName name="BSNIFA.f.1997" localSheetId="22">[13]model!#REF!</definedName>
    <definedName name="BSNIFA.f.1997" localSheetId="5">[13]model!#REF!</definedName>
    <definedName name="BSNIFA.f.1997" localSheetId="9">[13]model!#REF!</definedName>
    <definedName name="BSNIFA.f.1997" localSheetId="2">[13]model!#REF!</definedName>
    <definedName name="BSNIFA.f.1997" localSheetId="26">[13]model!#REF!</definedName>
    <definedName name="BSNIFA.f.1997">[13]model!#REF!</definedName>
    <definedName name="BSNIFA.f.1998" localSheetId="4">[13]model!#REF!</definedName>
    <definedName name="BSNIFA.f.1998" localSheetId="15">[13]model!#REF!</definedName>
    <definedName name="BSNIFA.f.1998" localSheetId="22">[13]model!#REF!</definedName>
    <definedName name="BSNIFA.f.1998" localSheetId="5">[13]model!#REF!</definedName>
    <definedName name="BSNIFA.f.1998" localSheetId="9">[13]model!#REF!</definedName>
    <definedName name="BSNIFA.f.1998" localSheetId="2">[13]model!#REF!</definedName>
    <definedName name="BSNIFA.f.1998" localSheetId="26">[13]model!#REF!</definedName>
    <definedName name="BSNIFA.f.1998">[13]model!#REF!</definedName>
    <definedName name="BSNIFA.f.1999" localSheetId="4">[13]model!#REF!</definedName>
    <definedName name="BSNIFA.f.1999" localSheetId="15">[13]model!#REF!</definedName>
    <definedName name="BSNIFA.f.1999" localSheetId="22">[13]model!#REF!</definedName>
    <definedName name="BSNIFA.f.1999" localSheetId="5">[13]model!#REF!</definedName>
    <definedName name="BSNIFA.f.1999" localSheetId="9">[13]model!#REF!</definedName>
    <definedName name="BSNIFA.f.1999" localSheetId="2">[13]model!#REF!</definedName>
    <definedName name="BSNIFA.f.1999" localSheetId="26">[13]model!#REF!</definedName>
    <definedName name="BSNIFA.f.1999">[13]model!#REF!</definedName>
    <definedName name="BSNIFA.f.2000" localSheetId="4">[13]model!#REF!</definedName>
    <definedName name="BSNIFA.f.2000" localSheetId="15">[13]model!#REF!</definedName>
    <definedName name="BSNIFA.f.2000" localSheetId="22">[13]model!#REF!</definedName>
    <definedName name="BSNIFA.f.2000" localSheetId="5">[13]model!#REF!</definedName>
    <definedName name="BSNIFA.f.2000" localSheetId="9">[13]model!#REF!</definedName>
    <definedName name="BSNIFA.f.2000" localSheetId="2">[13]model!#REF!</definedName>
    <definedName name="BSNIFA.f.2000" localSheetId="26">[13]model!#REF!</definedName>
    <definedName name="BSNIFA.f.2000">[13]model!#REF!</definedName>
    <definedName name="bsntfa" localSheetId="4">[13]model!#REF!</definedName>
    <definedName name="bsntfa" localSheetId="15">[13]model!#REF!</definedName>
    <definedName name="bsntfa" localSheetId="22">[13]model!#REF!</definedName>
    <definedName name="bsntfa" localSheetId="5">[13]model!#REF!</definedName>
    <definedName name="bsntfa" localSheetId="9">[13]model!#REF!</definedName>
    <definedName name="bsntfa" localSheetId="2">[13]model!#REF!</definedName>
    <definedName name="bsntfa" localSheetId="26">[13]model!#REF!</definedName>
    <definedName name="bsntfa">[13]model!#REF!</definedName>
    <definedName name="bsntfa.f.1994" localSheetId="4">[13]model!#REF!</definedName>
    <definedName name="bsntfa.f.1994" localSheetId="15">[13]model!#REF!</definedName>
    <definedName name="bsntfa.f.1994" localSheetId="22">[13]model!#REF!</definedName>
    <definedName name="bsntfa.f.1994" localSheetId="5">[13]model!#REF!</definedName>
    <definedName name="bsntfa.f.1994" localSheetId="9">[13]model!#REF!</definedName>
    <definedName name="bsntfa.f.1994" localSheetId="2">[13]model!#REF!</definedName>
    <definedName name="bsntfa.f.1994" localSheetId="26">[13]model!#REF!</definedName>
    <definedName name="bsntfa.f.1994">[13]model!#REF!</definedName>
    <definedName name="bsntfa.f.1995" localSheetId="4">[13]model!#REF!</definedName>
    <definedName name="bsntfa.f.1995" localSheetId="15">[13]model!#REF!</definedName>
    <definedName name="bsntfa.f.1995" localSheetId="22">[13]model!#REF!</definedName>
    <definedName name="bsntfa.f.1995" localSheetId="5">[13]model!#REF!</definedName>
    <definedName name="bsntfa.f.1995" localSheetId="9">[13]model!#REF!</definedName>
    <definedName name="bsntfa.f.1995" localSheetId="2">[13]model!#REF!</definedName>
    <definedName name="bsntfa.f.1995" localSheetId="26">[13]model!#REF!</definedName>
    <definedName name="bsntfa.f.1995">[13]model!#REF!</definedName>
    <definedName name="bsntfa.f.1996" localSheetId="4">[13]model!#REF!</definedName>
    <definedName name="bsntfa.f.1996" localSheetId="15">[13]model!#REF!</definedName>
    <definedName name="bsntfa.f.1996" localSheetId="22">[13]model!#REF!</definedName>
    <definedName name="bsntfa.f.1996" localSheetId="5">[13]model!#REF!</definedName>
    <definedName name="bsntfa.f.1996" localSheetId="9">[13]model!#REF!</definedName>
    <definedName name="bsntfa.f.1996" localSheetId="2">[13]model!#REF!</definedName>
    <definedName name="bsntfa.f.1996" localSheetId="26">[13]model!#REF!</definedName>
    <definedName name="bsntfa.f.1996">[13]model!#REF!</definedName>
    <definedName name="bsntfa.f.1997" localSheetId="4">[13]model!#REF!</definedName>
    <definedName name="bsntfa.f.1997" localSheetId="15">[13]model!#REF!</definedName>
    <definedName name="bsntfa.f.1997" localSheetId="22">[13]model!#REF!</definedName>
    <definedName name="bsntfa.f.1997" localSheetId="5">[13]model!#REF!</definedName>
    <definedName name="bsntfa.f.1997" localSheetId="9">[13]model!#REF!</definedName>
    <definedName name="bsntfa.f.1997" localSheetId="2">[13]model!#REF!</definedName>
    <definedName name="bsntfa.f.1997" localSheetId="26">[13]model!#REF!</definedName>
    <definedName name="bsntfa.f.1997">[13]model!#REF!</definedName>
    <definedName name="bsntfa.f.1998" localSheetId="4">[13]model!#REF!</definedName>
    <definedName name="bsntfa.f.1998" localSheetId="15">[13]model!#REF!</definedName>
    <definedName name="bsntfa.f.1998" localSheetId="22">[13]model!#REF!</definedName>
    <definedName name="bsntfa.f.1998" localSheetId="5">[13]model!#REF!</definedName>
    <definedName name="bsntfa.f.1998" localSheetId="9">[13]model!#REF!</definedName>
    <definedName name="bsntfa.f.1998" localSheetId="2">[13]model!#REF!</definedName>
    <definedName name="bsntfa.f.1998" localSheetId="26">[13]model!#REF!</definedName>
    <definedName name="bsntfa.f.1998">[13]model!#REF!</definedName>
    <definedName name="bsntfa.f.1999" localSheetId="4">[13]model!#REF!</definedName>
    <definedName name="bsntfa.f.1999" localSheetId="15">[13]model!#REF!</definedName>
    <definedName name="bsntfa.f.1999" localSheetId="22">[13]model!#REF!</definedName>
    <definedName name="bsntfa.f.1999" localSheetId="5">[13]model!#REF!</definedName>
    <definedName name="bsntfa.f.1999" localSheetId="9">[13]model!#REF!</definedName>
    <definedName name="bsntfa.f.1999" localSheetId="2">[13]model!#REF!</definedName>
    <definedName name="bsntfa.f.1999" localSheetId="26">[13]model!#REF!</definedName>
    <definedName name="bsntfa.f.1999">[13]model!#REF!</definedName>
    <definedName name="bsntfa.f.2000" localSheetId="4">[13]model!#REF!</definedName>
    <definedName name="bsntfa.f.2000" localSheetId="15">[13]model!#REF!</definedName>
    <definedName name="bsntfa.f.2000" localSheetId="22">[13]model!#REF!</definedName>
    <definedName name="bsntfa.f.2000" localSheetId="5">[13]model!#REF!</definedName>
    <definedName name="bsntfa.f.2000" localSheetId="9">[13]model!#REF!</definedName>
    <definedName name="bsntfa.f.2000" localSheetId="2">[13]model!#REF!</definedName>
    <definedName name="bsntfa.f.2000" localSheetId="26">[13]model!#REF!</definedName>
    <definedName name="bsntfa.f.2000">[13]model!#REF!</definedName>
    <definedName name="bsnwc" localSheetId="4">[13]model!#REF!</definedName>
    <definedName name="bsnwc" localSheetId="15">[13]model!#REF!</definedName>
    <definedName name="bsnwc" localSheetId="22">[13]model!#REF!</definedName>
    <definedName name="bsnwc" localSheetId="5">[13]model!#REF!</definedName>
    <definedName name="bsnwc" localSheetId="9">[13]model!#REF!</definedName>
    <definedName name="bsnwc" localSheetId="2">[13]model!#REF!</definedName>
    <definedName name="bsnwc" localSheetId="26">[13]model!#REF!</definedName>
    <definedName name="bsnwc">[13]model!#REF!</definedName>
    <definedName name="bsnwc.f.1994" localSheetId="4">[13]model!#REF!</definedName>
    <definedName name="bsnwc.f.1994" localSheetId="15">[13]model!#REF!</definedName>
    <definedName name="bsnwc.f.1994" localSheetId="22">[13]model!#REF!</definedName>
    <definedName name="bsnwc.f.1994" localSheetId="5">[13]model!#REF!</definedName>
    <definedName name="bsnwc.f.1994" localSheetId="9">[13]model!#REF!</definedName>
    <definedName name="bsnwc.f.1994" localSheetId="2">[13]model!#REF!</definedName>
    <definedName name="bsnwc.f.1994" localSheetId="26">[13]model!#REF!</definedName>
    <definedName name="bsnwc.f.1994">[13]model!#REF!</definedName>
    <definedName name="bsnwc.f.1995" localSheetId="4">[13]model!#REF!</definedName>
    <definedName name="bsnwc.f.1995" localSheetId="15">[13]model!#REF!</definedName>
    <definedName name="bsnwc.f.1995" localSheetId="22">[13]model!#REF!</definedName>
    <definedName name="bsnwc.f.1995" localSheetId="5">[13]model!#REF!</definedName>
    <definedName name="bsnwc.f.1995" localSheetId="9">[13]model!#REF!</definedName>
    <definedName name="bsnwc.f.1995" localSheetId="2">[13]model!#REF!</definedName>
    <definedName name="bsnwc.f.1995" localSheetId="26">[13]model!#REF!</definedName>
    <definedName name="bsnwc.f.1995">[13]model!#REF!</definedName>
    <definedName name="bsnwc.f.1996" localSheetId="4">[13]model!#REF!</definedName>
    <definedName name="bsnwc.f.1996" localSheetId="15">[13]model!#REF!</definedName>
    <definedName name="bsnwc.f.1996" localSheetId="22">[13]model!#REF!</definedName>
    <definedName name="bsnwc.f.1996" localSheetId="5">[13]model!#REF!</definedName>
    <definedName name="bsnwc.f.1996" localSheetId="9">[13]model!#REF!</definedName>
    <definedName name="bsnwc.f.1996" localSheetId="2">[13]model!#REF!</definedName>
    <definedName name="bsnwc.f.1996" localSheetId="26">[13]model!#REF!</definedName>
    <definedName name="bsnwc.f.1996">[13]model!#REF!</definedName>
    <definedName name="bsnwc.f.1997" localSheetId="4">[13]model!#REF!</definedName>
    <definedName name="bsnwc.f.1997" localSheetId="15">[13]model!#REF!</definedName>
    <definedName name="bsnwc.f.1997" localSheetId="22">[13]model!#REF!</definedName>
    <definedName name="bsnwc.f.1997" localSheetId="5">[13]model!#REF!</definedName>
    <definedName name="bsnwc.f.1997" localSheetId="9">[13]model!#REF!</definedName>
    <definedName name="bsnwc.f.1997" localSheetId="2">[13]model!#REF!</definedName>
    <definedName name="bsnwc.f.1997" localSheetId="26">[13]model!#REF!</definedName>
    <definedName name="bsnwc.f.1997">[13]model!#REF!</definedName>
    <definedName name="bsnwc.f.1998" localSheetId="4">[13]model!#REF!</definedName>
    <definedName name="bsnwc.f.1998" localSheetId="15">[13]model!#REF!</definedName>
    <definedName name="bsnwc.f.1998" localSheetId="22">[13]model!#REF!</definedName>
    <definedName name="bsnwc.f.1998" localSheetId="5">[13]model!#REF!</definedName>
    <definedName name="bsnwc.f.1998" localSheetId="9">[13]model!#REF!</definedName>
    <definedName name="bsnwc.f.1998" localSheetId="2">[13]model!#REF!</definedName>
    <definedName name="bsnwc.f.1998" localSheetId="26">[13]model!#REF!</definedName>
    <definedName name="bsnwc.f.1998">[13]model!#REF!</definedName>
    <definedName name="bsnwc.f.1999" localSheetId="4">[13]model!#REF!</definedName>
    <definedName name="bsnwc.f.1999" localSheetId="15">[13]model!#REF!</definedName>
    <definedName name="bsnwc.f.1999" localSheetId="22">[13]model!#REF!</definedName>
    <definedName name="bsnwc.f.1999" localSheetId="5">[13]model!#REF!</definedName>
    <definedName name="bsnwc.f.1999" localSheetId="9">[13]model!#REF!</definedName>
    <definedName name="bsnwc.f.1999" localSheetId="2">[13]model!#REF!</definedName>
    <definedName name="bsnwc.f.1999" localSheetId="26">[13]model!#REF!</definedName>
    <definedName name="bsnwc.f.1999">[13]model!#REF!</definedName>
    <definedName name="bsnwc.f.2000" localSheetId="4">[13]model!#REF!</definedName>
    <definedName name="bsnwc.f.2000" localSheetId="15">[13]model!#REF!</definedName>
    <definedName name="bsnwc.f.2000" localSheetId="22">[13]model!#REF!</definedName>
    <definedName name="bsnwc.f.2000" localSheetId="5">[13]model!#REF!</definedName>
    <definedName name="bsnwc.f.2000" localSheetId="9">[13]model!#REF!</definedName>
    <definedName name="bsnwc.f.2000" localSheetId="2">[13]model!#REF!</definedName>
    <definedName name="bsnwc.f.2000" localSheetId="26">[13]model!#REF!</definedName>
    <definedName name="bsnwc.f.2000">[13]model!#REF!</definedName>
    <definedName name="BSOther" localSheetId="4">[13]model!#REF!</definedName>
    <definedName name="BSOther" localSheetId="15">[13]model!#REF!</definedName>
    <definedName name="BSOther" localSheetId="22">[13]model!#REF!</definedName>
    <definedName name="BSOther" localSheetId="5">[13]model!#REF!</definedName>
    <definedName name="BSOther" localSheetId="9">[13]model!#REF!</definedName>
    <definedName name="BSOther" localSheetId="2">[13]model!#REF!</definedName>
    <definedName name="BSOther" localSheetId="26">[13]model!#REF!</definedName>
    <definedName name="BSOther">[13]model!#REF!</definedName>
    <definedName name="BSOther.f.1994" localSheetId="4">[13]model!#REF!</definedName>
    <definedName name="BSOther.f.1994" localSheetId="15">[13]model!#REF!</definedName>
    <definedName name="BSOther.f.1994" localSheetId="22">[13]model!#REF!</definedName>
    <definedName name="BSOther.f.1994" localSheetId="5">[13]model!#REF!</definedName>
    <definedName name="BSOther.f.1994" localSheetId="9">[13]model!#REF!</definedName>
    <definedName name="BSOther.f.1994" localSheetId="2">[13]model!#REF!</definedName>
    <definedName name="BSOther.f.1994" localSheetId="26">[13]model!#REF!</definedName>
    <definedName name="BSOther.f.1994">[13]model!#REF!</definedName>
    <definedName name="BSOther.f.1995" localSheetId="4">[13]model!#REF!</definedName>
    <definedName name="BSOther.f.1995" localSheetId="15">[13]model!#REF!</definedName>
    <definedName name="BSOther.f.1995" localSheetId="22">[13]model!#REF!</definedName>
    <definedName name="BSOther.f.1995" localSheetId="5">[13]model!#REF!</definedName>
    <definedName name="BSOther.f.1995" localSheetId="9">[13]model!#REF!</definedName>
    <definedName name="BSOther.f.1995" localSheetId="2">[13]model!#REF!</definedName>
    <definedName name="BSOther.f.1995" localSheetId="26">[13]model!#REF!</definedName>
    <definedName name="BSOther.f.1995">[13]model!#REF!</definedName>
    <definedName name="BSOther.f.1996" localSheetId="4">[13]model!#REF!</definedName>
    <definedName name="BSOther.f.1996" localSheetId="15">[13]model!#REF!</definedName>
    <definedName name="BSOther.f.1996" localSheetId="22">[13]model!#REF!</definedName>
    <definedName name="BSOther.f.1996" localSheetId="5">[13]model!#REF!</definedName>
    <definedName name="BSOther.f.1996" localSheetId="9">[13]model!#REF!</definedName>
    <definedName name="BSOther.f.1996" localSheetId="2">[13]model!#REF!</definedName>
    <definedName name="BSOther.f.1996" localSheetId="26">[13]model!#REF!</definedName>
    <definedName name="BSOther.f.1996">[13]model!#REF!</definedName>
    <definedName name="BSOther.f.1997" localSheetId="4">[13]model!#REF!</definedName>
    <definedName name="BSOther.f.1997" localSheetId="15">[13]model!#REF!</definedName>
    <definedName name="BSOther.f.1997" localSheetId="22">[13]model!#REF!</definedName>
    <definedName name="BSOther.f.1997" localSheetId="5">[13]model!#REF!</definedName>
    <definedName name="BSOther.f.1997" localSheetId="9">[13]model!#REF!</definedName>
    <definedName name="BSOther.f.1997" localSheetId="2">[13]model!#REF!</definedName>
    <definedName name="BSOther.f.1997" localSheetId="26">[13]model!#REF!</definedName>
    <definedName name="BSOther.f.1997">[13]model!#REF!</definedName>
    <definedName name="BSOther.f.1998" localSheetId="4">[13]model!#REF!</definedName>
    <definedName name="BSOther.f.1998" localSheetId="15">[13]model!#REF!</definedName>
    <definedName name="BSOther.f.1998" localSheetId="22">[13]model!#REF!</definedName>
    <definedName name="BSOther.f.1998" localSheetId="5">[13]model!#REF!</definedName>
    <definedName name="BSOther.f.1998" localSheetId="9">[13]model!#REF!</definedName>
    <definedName name="BSOther.f.1998" localSheetId="2">[13]model!#REF!</definedName>
    <definedName name="BSOther.f.1998" localSheetId="26">[13]model!#REF!</definedName>
    <definedName name="BSOther.f.1998">[13]model!#REF!</definedName>
    <definedName name="BSOther.f.1999" localSheetId="4">[13]model!#REF!</definedName>
    <definedName name="BSOther.f.1999" localSheetId="15">[13]model!#REF!</definedName>
    <definedName name="BSOther.f.1999" localSheetId="22">[13]model!#REF!</definedName>
    <definedName name="BSOther.f.1999" localSheetId="5">[13]model!#REF!</definedName>
    <definedName name="BSOther.f.1999" localSheetId="9">[13]model!#REF!</definedName>
    <definedName name="BSOther.f.1999" localSheetId="2">[13]model!#REF!</definedName>
    <definedName name="BSOther.f.1999" localSheetId="26">[13]model!#REF!</definedName>
    <definedName name="BSOther.f.1999">[13]model!#REF!</definedName>
    <definedName name="BSOther.f.2000" localSheetId="4">[13]model!#REF!</definedName>
    <definedName name="BSOther.f.2000" localSheetId="15">[13]model!#REF!</definedName>
    <definedName name="BSOther.f.2000" localSheetId="22">[13]model!#REF!</definedName>
    <definedName name="BSOther.f.2000" localSheetId="5">[13]model!#REF!</definedName>
    <definedName name="BSOther.f.2000" localSheetId="9">[13]model!#REF!</definedName>
    <definedName name="BSOther.f.2000" localSheetId="2">[13]model!#REF!</definedName>
    <definedName name="BSOther.f.2000" localSheetId="26">[13]model!#REF!</definedName>
    <definedName name="BSOther.f.2000">[13]model!#REF!</definedName>
    <definedName name="BSProv" localSheetId="4">[13]model!#REF!</definedName>
    <definedName name="BSProv" localSheetId="15">[13]model!#REF!</definedName>
    <definedName name="BSProv" localSheetId="22">[13]model!#REF!</definedName>
    <definedName name="BSProv" localSheetId="5">[13]model!#REF!</definedName>
    <definedName name="BSProv" localSheetId="9">[13]model!#REF!</definedName>
    <definedName name="BSProv" localSheetId="2">[13]model!#REF!</definedName>
    <definedName name="BSProv" localSheetId="26">[13]model!#REF!</definedName>
    <definedName name="BSProv">[13]model!#REF!</definedName>
    <definedName name="BSProv.f.1994" localSheetId="4">[13]model!#REF!</definedName>
    <definedName name="BSProv.f.1994" localSheetId="15">[13]model!#REF!</definedName>
    <definedName name="BSProv.f.1994" localSheetId="22">[13]model!#REF!</definedName>
    <definedName name="BSProv.f.1994" localSheetId="5">[13]model!#REF!</definedName>
    <definedName name="BSProv.f.1994" localSheetId="9">[13]model!#REF!</definedName>
    <definedName name="BSProv.f.1994" localSheetId="2">[13]model!#REF!</definedName>
    <definedName name="BSProv.f.1994" localSheetId="26">[13]model!#REF!</definedName>
    <definedName name="BSProv.f.1994">[13]model!#REF!</definedName>
    <definedName name="BSProv.f.1995" localSheetId="4">[13]model!#REF!</definedName>
    <definedName name="BSProv.f.1995" localSheetId="15">[13]model!#REF!</definedName>
    <definedName name="BSProv.f.1995" localSheetId="22">[13]model!#REF!</definedName>
    <definedName name="BSProv.f.1995" localSheetId="5">[13]model!#REF!</definedName>
    <definedName name="BSProv.f.1995" localSheetId="9">[13]model!#REF!</definedName>
    <definedName name="BSProv.f.1995" localSheetId="2">[13]model!#REF!</definedName>
    <definedName name="BSProv.f.1995" localSheetId="26">[13]model!#REF!</definedName>
    <definedName name="BSProv.f.1995">[13]model!#REF!</definedName>
    <definedName name="BSProv.f.1996" localSheetId="4">[13]model!#REF!</definedName>
    <definedName name="BSProv.f.1996" localSheetId="15">[13]model!#REF!</definedName>
    <definedName name="BSProv.f.1996" localSheetId="22">[13]model!#REF!</definedName>
    <definedName name="BSProv.f.1996" localSheetId="5">[13]model!#REF!</definedName>
    <definedName name="BSProv.f.1996" localSheetId="9">[13]model!#REF!</definedName>
    <definedName name="BSProv.f.1996" localSheetId="2">[13]model!#REF!</definedName>
    <definedName name="BSProv.f.1996" localSheetId="26">[13]model!#REF!</definedName>
    <definedName name="BSProv.f.1996">[13]model!#REF!</definedName>
    <definedName name="BSProv.f.1997" localSheetId="4">[13]model!#REF!</definedName>
    <definedName name="BSProv.f.1997" localSheetId="15">[13]model!#REF!</definedName>
    <definedName name="BSProv.f.1997" localSheetId="22">[13]model!#REF!</definedName>
    <definedName name="BSProv.f.1997" localSheetId="5">[13]model!#REF!</definedName>
    <definedName name="BSProv.f.1997" localSheetId="9">[13]model!#REF!</definedName>
    <definedName name="BSProv.f.1997" localSheetId="2">[13]model!#REF!</definedName>
    <definedName name="BSProv.f.1997" localSheetId="26">[13]model!#REF!</definedName>
    <definedName name="BSProv.f.1997">[13]model!#REF!</definedName>
    <definedName name="BSProv.f.1998" localSheetId="4">[13]model!#REF!</definedName>
    <definedName name="BSProv.f.1998" localSheetId="15">[13]model!#REF!</definedName>
    <definedName name="BSProv.f.1998" localSheetId="22">[13]model!#REF!</definedName>
    <definedName name="BSProv.f.1998" localSheetId="5">[13]model!#REF!</definedName>
    <definedName name="BSProv.f.1998" localSheetId="9">[13]model!#REF!</definedName>
    <definedName name="BSProv.f.1998" localSheetId="2">[13]model!#REF!</definedName>
    <definedName name="BSProv.f.1998" localSheetId="26">[13]model!#REF!</definedName>
    <definedName name="BSProv.f.1998">[13]model!#REF!</definedName>
    <definedName name="BSProv.f.1999" localSheetId="4">[13]model!#REF!</definedName>
    <definedName name="BSProv.f.1999" localSheetId="15">[13]model!#REF!</definedName>
    <definedName name="BSProv.f.1999" localSheetId="22">[13]model!#REF!</definedName>
    <definedName name="BSProv.f.1999" localSheetId="5">[13]model!#REF!</definedName>
    <definedName name="BSProv.f.1999" localSheetId="9">[13]model!#REF!</definedName>
    <definedName name="BSProv.f.1999" localSheetId="2">[13]model!#REF!</definedName>
    <definedName name="BSProv.f.1999" localSheetId="26">[13]model!#REF!</definedName>
    <definedName name="BSProv.f.1999">[13]model!#REF!</definedName>
    <definedName name="BSProv.f.2000" localSheetId="4">[13]model!#REF!</definedName>
    <definedName name="BSProv.f.2000" localSheetId="15">[13]model!#REF!</definedName>
    <definedName name="BSProv.f.2000" localSheetId="22">[13]model!#REF!</definedName>
    <definedName name="BSProv.f.2000" localSheetId="5">[13]model!#REF!</definedName>
    <definedName name="BSProv.f.2000" localSheetId="9">[13]model!#REF!</definedName>
    <definedName name="BSProv.f.2000" localSheetId="2">[13]model!#REF!</definedName>
    <definedName name="BSProv.f.2000" localSheetId="26">[13]model!#REF!</definedName>
    <definedName name="BSProv.f.2000">[13]model!#REF!</definedName>
    <definedName name="ca_00" localSheetId="4">#REF!</definedName>
    <definedName name="ca_00" localSheetId="15">#REF!</definedName>
    <definedName name="ca_00" localSheetId="22">#REF!</definedName>
    <definedName name="ca_00" localSheetId="5">#REF!</definedName>
    <definedName name="ca_00" localSheetId="9">#REF!</definedName>
    <definedName name="ca_00" localSheetId="2">#REF!</definedName>
    <definedName name="ca_00" localSheetId="26">#REF!</definedName>
    <definedName name="ca_00">#REF!</definedName>
    <definedName name="ca_01" localSheetId="4">#REF!</definedName>
    <definedName name="ca_01" localSheetId="15">#REF!</definedName>
    <definedName name="ca_01" localSheetId="22">#REF!</definedName>
    <definedName name="ca_01" localSheetId="5">#REF!</definedName>
    <definedName name="ca_01" localSheetId="9">#REF!</definedName>
    <definedName name="ca_01" localSheetId="2">#REF!</definedName>
    <definedName name="ca_01" localSheetId="26">#REF!</definedName>
    <definedName name="ca_01">#REF!</definedName>
    <definedName name="ca_02" localSheetId="4">#REF!</definedName>
    <definedName name="ca_02" localSheetId="15">#REF!</definedName>
    <definedName name="ca_02" localSheetId="22">#REF!</definedName>
    <definedName name="ca_02" localSheetId="5">#REF!</definedName>
    <definedName name="ca_02" localSheetId="9">#REF!</definedName>
    <definedName name="ca_02" localSheetId="2">#REF!</definedName>
    <definedName name="ca_02" localSheetId="26">#REF!</definedName>
    <definedName name="ca_02">#REF!</definedName>
    <definedName name="ca_99" localSheetId="4">#REF!</definedName>
    <definedName name="ca_99" localSheetId="15">#REF!</definedName>
    <definedName name="ca_99" localSheetId="22">#REF!</definedName>
    <definedName name="ca_99" localSheetId="5">#REF!</definedName>
    <definedName name="ca_99" localSheetId="9">#REF!</definedName>
    <definedName name="ca_99" localSheetId="2">#REF!</definedName>
    <definedName name="ca_99" localSheetId="26">#REF!</definedName>
    <definedName name="ca_99">#REF!</definedName>
    <definedName name="calc">#N/A</definedName>
    <definedName name="Cap._RnD_Asset_net_of_RnD_amort.">'[8]Invested capital_VDF'!$C$32:$AE$32</definedName>
    <definedName name="CAPEX" localSheetId="4">#REF!</definedName>
    <definedName name="CAPEX" localSheetId="15">#REF!</definedName>
    <definedName name="CAPEX" localSheetId="22">#REF!</definedName>
    <definedName name="CAPEX" localSheetId="5">#REF!</definedName>
    <definedName name="CAPEX" localSheetId="9">#REF!</definedName>
    <definedName name="CAPEX" localSheetId="2">#REF!</definedName>
    <definedName name="CAPEX" localSheetId="26">#REF!</definedName>
    <definedName name="CAPEX">#REF!</definedName>
    <definedName name="CAPEX__Financial" localSheetId="4">#REF!</definedName>
    <definedName name="CAPEX__Financial" localSheetId="15">#REF!</definedName>
    <definedName name="CAPEX__Financial" localSheetId="22">#REF!</definedName>
    <definedName name="CAPEX__Financial" localSheetId="5">#REF!</definedName>
    <definedName name="CAPEX__Financial" localSheetId="9">#REF!</definedName>
    <definedName name="CAPEX__Financial" localSheetId="2">#REF!</definedName>
    <definedName name="CAPEX__Financial" localSheetId="26">#REF!</definedName>
    <definedName name="CAPEX__Financial">#REF!</definedName>
    <definedName name="CAPEX__Intangibles" localSheetId="4">#REF!</definedName>
    <definedName name="CAPEX__Intangibles" localSheetId="15">#REF!</definedName>
    <definedName name="CAPEX__Intangibles" localSheetId="22">#REF!</definedName>
    <definedName name="CAPEX__Intangibles" localSheetId="5">#REF!</definedName>
    <definedName name="CAPEX__Intangibles" localSheetId="9">#REF!</definedName>
    <definedName name="CAPEX__Intangibles" localSheetId="2">#REF!</definedName>
    <definedName name="CAPEX__Intangibles" localSheetId="26">#REF!</definedName>
    <definedName name="CAPEX__Intangibles">#REF!</definedName>
    <definedName name="capex_00" localSheetId="4">#REF!</definedName>
    <definedName name="capex_00" localSheetId="15">#REF!</definedName>
    <definedName name="capex_00" localSheetId="22">#REF!</definedName>
    <definedName name="capex_00" localSheetId="5">#REF!</definedName>
    <definedName name="capex_00" localSheetId="9">#REF!</definedName>
    <definedName name="capex_00" localSheetId="2">#REF!</definedName>
    <definedName name="capex_00" localSheetId="26">#REF!</definedName>
    <definedName name="capex_00">#REF!</definedName>
    <definedName name="capex_01" localSheetId="4">#REF!</definedName>
    <definedName name="capex_01" localSheetId="15">#REF!</definedName>
    <definedName name="capex_01" localSheetId="22">#REF!</definedName>
    <definedName name="capex_01" localSheetId="5">#REF!</definedName>
    <definedName name="capex_01" localSheetId="9">#REF!</definedName>
    <definedName name="capex_01" localSheetId="2">#REF!</definedName>
    <definedName name="capex_01" localSheetId="26">#REF!</definedName>
    <definedName name="capex_01">#REF!</definedName>
    <definedName name="capex_02">[1]CASINO2!$V$497</definedName>
    <definedName name="capex_03">[1]CASINO2!$W$497</definedName>
    <definedName name="capex_99" localSheetId="4">#REF!</definedName>
    <definedName name="capex_99" localSheetId="15">#REF!</definedName>
    <definedName name="capex_99" localSheetId="22">#REF!</definedName>
    <definedName name="capex_99" localSheetId="5">#REF!</definedName>
    <definedName name="capex_99" localSheetId="9">#REF!</definedName>
    <definedName name="capex_99" localSheetId="2">#REF!</definedName>
    <definedName name="capex_99" localSheetId="26">#REF!</definedName>
    <definedName name="capex_99">#REF!</definedName>
    <definedName name="capex_s00" localSheetId="4">#REF!</definedName>
    <definedName name="capex_s00" localSheetId="15">#REF!</definedName>
    <definedName name="capex_s00" localSheetId="22">#REF!</definedName>
    <definedName name="capex_s00" localSheetId="5">#REF!</definedName>
    <definedName name="capex_s00" localSheetId="9">#REF!</definedName>
    <definedName name="capex_s00" localSheetId="2">#REF!</definedName>
    <definedName name="capex_s00" localSheetId="26">#REF!</definedName>
    <definedName name="capex_s00">#REF!</definedName>
    <definedName name="capex_s01" localSheetId="4">#REF!</definedName>
    <definedName name="capex_s01" localSheetId="15">#REF!</definedName>
    <definedName name="capex_s01" localSheetId="22">#REF!</definedName>
    <definedName name="capex_s01" localSheetId="5">#REF!</definedName>
    <definedName name="capex_s01" localSheetId="9">#REF!</definedName>
    <definedName name="capex_s01" localSheetId="2">#REF!</definedName>
    <definedName name="capex_s01" localSheetId="26">#REF!</definedName>
    <definedName name="capex_s01">#REF!</definedName>
    <definedName name="capex_s02" localSheetId="4">#REF!</definedName>
    <definedName name="capex_s02" localSheetId="15">#REF!</definedName>
    <definedName name="capex_s02" localSheetId="22">#REF!</definedName>
    <definedName name="capex_s02" localSheetId="5">#REF!</definedName>
    <definedName name="capex_s02" localSheetId="9">#REF!</definedName>
    <definedName name="capex_s02" localSheetId="2">#REF!</definedName>
    <definedName name="capex_s02" localSheetId="26">#REF!</definedName>
    <definedName name="capex_s02">#REF!</definedName>
    <definedName name="capex_s03">[1]CASINO2!$W$498</definedName>
    <definedName name="capex_s99" localSheetId="4">#REF!</definedName>
    <definedName name="capex_s99" localSheetId="15">#REF!</definedName>
    <definedName name="capex_s99" localSheetId="22">#REF!</definedName>
    <definedName name="capex_s99" localSheetId="5">#REF!</definedName>
    <definedName name="capex_s99" localSheetId="9">#REF!</definedName>
    <definedName name="capex_s99" localSheetId="2">#REF!</definedName>
    <definedName name="capex_s99" localSheetId="26">#REF!</definedName>
    <definedName name="capex_s99">#REF!</definedName>
    <definedName name="Capital_gains" localSheetId="4">#REF!</definedName>
    <definedName name="Capital_gains" localSheetId="15">#REF!</definedName>
    <definedName name="Capital_gains" localSheetId="22">#REF!</definedName>
    <definedName name="Capital_gains" localSheetId="5">#REF!</definedName>
    <definedName name="Capital_gains" localSheetId="9">#REF!</definedName>
    <definedName name="Capital_gains" localSheetId="2">#REF!</definedName>
    <definedName name="Capital_gains" localSheetId="26">#REF!</definedName>
    <definedName name="Capital_gains">#REF!</definedName>
    <definedName name="Capital_spending" localSheetId="4">#REF!</definedName>
    <definedName name="Capital_spending" localSheetId="15">#REF!</definedName>
    <definedName name="Capital_spending" localSheetId="22">#REF!</definedName>
    <definedName name="Capital_spending" localSheetId="5">#REF!</definedName>
    <definedName name="Capital_spending" localSheetId="9">#REF!</definedName>
    <definedName name="Capital_spending" localSheetId="2">#REF!</definedName>
    <definedName name="Capital_spending" localSheetId="26">#REF!</definedName>
    <definedName name="Capital_spending">#REF!</definedName>
    <definedName name="cash" localSheetId="4">'[3]DCF old'!#REF!</definedName>
    <definedName name="cash" localSheetId="15">'[3]DCF old'!#REF!</definedName>
    <definedName name="cash" localSheetId="22">'[3]DCF old'!#REF!</definedName>
    <definedName name="cash" localSheetId="5">'[3]DCF old'!#REF!</definedName>
    <definedName name="cash" localSheetId="9">'[3]DCF old'!#REF!</definedName>
    <definedName name="cash" localSheetId="2">'[3]DCF old'!#REF!</definedName>
    <definedName name="cash" localSheetId="26">'[3]DCF old'!#REF!</definedName>
    <definedName name="cash">'[3]DCF old'!#REF!</definedName>
    <definedName name="Cash___Liquid_assets" localSheetId="4">#REF!</definedName>
    <definedName name="Cash___Liquid_assets" localSheetId="15">#REF!</definedName>
    <definedName name="Cash___Liquid_assets" localSheetId="22">#REF!</definedName>
    <definedName name="Cash___Liquid_assets" localSheetId="5">#REF!</definedName>
    <definedName name="Cash___Liquid_assets" localSheetId="9">#REF!</definedName>
    <definedName name="Cash___Liquid_assets" localSheetId="2">#REF!</definedName>
    <definedName name="Cash___Liquid_assets" localSheetId="26">#REF!</definedName>
    <definedName name="Cash___Liquid_assets">#REF!</definedName>
    <definedName name="Cash_DCF">[8]DCF_VDF!$C$33:$AZ$33</definedName>
    <definedName name="Cash_Flow" localSheetId="4">#REF!</definedName>
    <definedName name="Cash_Flow" localSheetId="15">#REF!</definedName>
    <definedName name="Cash_Flow" localSheetId="22">#REF!</definedName>
    <definedName name="Cash_Flow" localSheetId="5">#REF!</definedName>
    <definedName name="Cash_Flow" localSheetId="9">#REF!</definedName>
    <definedName name="Cash_Flow" localSheetId="2">#REF!</definedName>
    <definedName name="Cash_Flow" localSheetId="26">#REF!</definedName>
    <definedName name="Cash_Flow">#REF!</definedName>
    <definedName name="CASH_FLOW_ANALYSIS" localSheetId="4">#REF!</definedName>
    <definedName name="CASH_FLOW_ANALYSIS" localSheetId="15">#REF!</definedName>
    <definedName name="CASH_FLOW_ANALYSIS" localSheetId="22">#REF!</definedName>
    <definedName name="CASH_FLOW_ANALYSIS" localSheetId="5">#REF!</definedName>
    <definedName name="CASH_FLOW_ANALYSIS" localSheetId="9">#REF!</definedName>
    <definedName name="CASH_FLOW_ANALYSIS" localSheetId="2">#REF!</definedName>
    <definedName name="CASH_FLOW_ANALYSIS" localSheetId="26">#REF!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5">[14]CF!#REF!</definedName>
    <definedName name="Cashf" localSheetId="22">[14]CF!#REF!</definedName>
    <definedName name="Cashf" localSheetId="5">[14]CF!#REF!</definedName>
    <definedName name="Cashf" localSheetId="9">[14]CF!#REF!</definedName>
    <definedName name="Cashf" localSheetId="2">[14]CF!#REF!</definedName>
    <definedName name="Cashf" localSheetId="26">[14]CF!#REF!</definedName>
    <definedName name="Cashf">[14]CF!#REF!</definedName>
    <definedName name="cashflow1" localSheetId="4">#REF!</definedName>
    <definedName name="cashflow1" localSheetId="15">#REF!</definedName>
    <definedName name="cashflow1" localSheetId="22">#REF!</definedName>
    <definedName name="cashflow1" localSheetId="5">#REF!</definedName>
    <definedName name="cashflow1" localSheetId="9">#REF!</definedName>
    <definedName name="cashflow1" localSheetId="2">#REF!</definedName>
    <definedName name="cashflow1" localSheetId="26">#REF!</definedName>
    <definedName name="cashflow1">#REF!</definedName>
    <definedName name="cashflow2" localSheetId="4">#REF!</definedName>
    <definedName name="cashflow2" localSheetId="15">#REF!</definedName>
    <definedName name="cashflow2" localSheetId="22">#REF!</definedName>
    <definedName name="cashflow2" localSheetId="5">#REF!</definedName>
    <definedName name="cashflow2" localSheetId="9">#REF!</definedName>
    <definedName name="cashflow2" localSheetId="2">#REF!</definedName>
    <definedName name="cashflow2" localSheetId="26">#REF!</definedName>
    <definedName name="cashflow2">#REF!</definedName>
    <definedName name="ccy" localSheetId="4">#REF!</definedName>
    <definedName name="ccy" localSheetId="15">#REF!</definedName>
    <definedName name="ccy" localSheetId="22">#REF!</definedName>
    <definedName name="ccy" localSheetId="5">#REF!</definedName>
    <definedName name="ccy" localSheetId="9">#REF!</definedName>
    <definedName name="ccy" localSheetId="2">#REF!</definedName>
    <definedName name="ccy" localSheetId="26">#REF!</definedName>
    <definedName name="ccy">#REF!</definedName>
    <definedName name="ce" localSheetId="4">'[3]DCF old'!#REF!</definedName>
    <definedName name="ce" localSheetId="15">'[3]DCF old'!#REF!</definedName>
    <definedName name="ce" localSheetId="22">'[3]DCF old'!#REF!</definedName>
    <definedName name="ce" localSheetId="5">'[3]DCF old'!#REF!</definedName>
    <definedName name="ce" localSheetId="9">'[3]DCF old'!#REF!</definedName>
    <definedName name="ce" localSheetId="2">'[3]DCF old'!#REF!</definedName>
    <definedName name="ce" localSheetId="26">'[3]DCF old'!#REF!</definedName>
    <definedName name="ce">'[3]DCF old'!#REF!</definedName>
    <definedName name="ce_00" localSheetId="4">#REF!</definedName>
    <definedName name="ce_00" localSheetId="15">#REF!</definedName>
    <definedName name="ce_00" localSheetId="22">#REF!</definedName>
    <definedName name="ce_00" localSheetId="5">#REF!</definedName>
    <definedName name="ce_00" localSheetId="9">#REF!</definedName>
    <definedName name="ce_00" localSheetId="2">#REF!</definedName>
    <definedName name="ce_00" localSheetId="26">#REF!</definedName>
    <definedName name="ce_00">#REF!</definedName>
    <definedName name="ce_01" localSheetId="4">#REF!</definedName>
    <definedName name="ce_01" localSheetId="15">#REF!</definedName>
    <definedName name="ce_01" localSheetId="22">#REF!</definedName>
    <definedName name="ce_01" localSheetId="5">#REF!</definedName>
    <definedName name="ce_01" localSheetId="9">#REF!</definedName>
    <definedName name="ce_01" localSheetId="2">#REF!</definedName>
    <definedName name="ce_01" localSheetId="26">#REF!</definedName>
    <definedName name="ce_01">#REF!</definedName>
    <definedName name="ce_02" localSheetId="4">#REF!</definedName>
    <definedName name="ce_02" localSheetId="15">#REF!</definedName>
    <definedName name="ce_02" localSheetId="22">#REF!</definedName>
    <definedName name="ce_02" localSheetId="5">#REF!</definedName>
    <definedName name="ce_02" localSheetId="9">#REF!</definedName>
    <definedName name="ce_02" localSheetId="2">#REF!</definedName>
    <definedName name="ce_02" localSheetId="26">#REF!</definedName>
    <definedName name="ce_02">#REF!</definedName>
    <definedName name="ce_03">[1]CASINO2!$W$606</definedName>
    <definedName name="ce_99" localSheetId="4">#REF!</definedName>
    <definedName name="ce_99" localSheetId="15">#REF!</definedName>
    <definedName name="ce_99" localSheetId="22">#REF!</definedName>
    <definedName name="ce_99" localSheetId="5">#REF!</definedName>
    <definedName name="ce_99" localSheetId="9">#REF!</definedName>
    <definedName name="ce_99" localSheetId="2">#REF!</definedName>
    <definedName name="ce_99" localSheetId="26">#REF!</definedName>
    <definedName name="ce_99">#REF!</definedName>
    <definedName name="ceps" localSheetId="4">'[3]DCF old'!#REF!</definedName>
    <definedName name="ceps" localSheetId="15">'[3]DCF old'!#REF!</definedName>
    <definedName name="ceps" localSheetId="22">'[3]DCF old'!#REF!</definedName>
    <definedName name="ceps" localSheetId="5">'[3]DCF old'!#REF!</definedName>
    <definedName name="ceps" localSheetId="9">'[3]DCF old'!#REF!</definedName>
    <definedName name="ceps" localSheetId="2">'[3]DCF old'!#REF!</definedName>
    <definedName name="ceps" localSheetId="26">'[3]DCF old'!#REF!</definedName>
    <definedName name="ceps">'[3]DCF old'!#REF!</definedName>
    <definedName name="CF" localSheetId="4">#REF!</definedName>
    <definedName name="CF" localSheetId="15">#REF!</definedName>
    <definedName name="CF" localSheetId="22">#REF!</definedName>
    <definedName name="CF" localSheetId="5">#REF!</definedName>
    <definedName name="CF" localSheetId="9">#REF!</definedName>
    <definedName name="CF" localSheetId="2">#REF!</definedName>
    <definedName name="CF" localSheetId="26">#REF!</definedName>
    <definedName name="CF">#REF!</definedName>
    <definedName name="cf_00" localSheetId="4">#REF!</definedName>
    <definedName name="cf_00" localSheetId="15">#REF!</definedName>
    <definedName name="cf_00" localSheetId="22">#REF!</definedName>
    <definedName name="cf_00" localSheetId="5">#REF!</definedName>
    <definedName name="cf_00" localSheetId="9">#REF!</definedName>
    <definedName name="cf_00" localSheetId="2">#REF!</definedName>
    <definedName name="cf_00" localSheetId="26">#REF!</definedName>
    <definedName name="cf_00">#REF!</definedName>
    <definedName name="cf_01" localSheetId="4">#REF!</definedName>
    <definedName name="cf_01" localSheetId="15">#REF!</definedName>
    <definedName name="cf_01" localSheetId="22">#REF!</definedName>
    <definedName name="cf_01" localSheetId="5">#REF!</definedName>
    <definedName name="cf_01" localSheetId="9">#REF!</definedName>
    <definedName name="cf_01" localSheetId="2">#REF!</definedName>
    <definedName name="cf_01" localSheetId="26">#REF!</definedName>
    <definedName name="cf_01">#REF!</definedName>
    <definedName name="cf_02" localSheetId="4">#REF!</definedName>
    <definedName name="cf_02" localSheetId="15">#REF!</definedName>
    <definedName name="cf_02" localSheetId="22">#REF!</definedName>
    <definedName name="cf_02" localSheetId="5">#REF!</definedName>
    <definedName name="cf_02" localSheetId="9">#REF!</definedName>
    <definedName name="cf_02" localSheetId="2">#REF!</definedName>
    <definedName name="cf_02" localSheetId="26">#REF!</definedName>
    <definedName name="cf_02">#REF!</definedName>
    <definedName name="cf_03">[1]CASINO2!$W$492</definedName>
    <definedName name="cf_99" localSheetId="4">#REF!</definedName>
    <definedName name="cf_99" localSheetId="15">#REF!</definedName>
    <definedName name="cf_99" localSheetId="22">#REF!</definedName>
    <definedName name="cf_99" localSheetId="5">#REF!</definedName>
    <definedName name="cf_99" localSheetId="9">#REF!</definedName>
    <definedName name="cf_99" localSheetId="2">#REF!</definedName>
    <definedName name="cf_99" localSheetId="26">#REF!</definedName>
    <definedName name="cf_99">#REF!</definedName>
    <definedName name="cf_ainv" localSheetId="4">'[3]DCF old'!#REF!</definedName>
    <definedName name="cf_ainv" localSheetId="15">'[3]DCF old'!#REF!</definedName>
    <definedName name="cf_ainv" localSheetId="22">'[3]DCF old'!#REF!</definedName>
    <definedName name="cf_ainv" localSheetId="5">'[3]DCF old'!#REF!</definedName>
    <definedName name="cf_ainv" localSheetId="9">'[3]DCF old'!#REF!</definedName>
    <definedName name="cf_ainv" localSheetId="2">'[3]DCF old'!#REF!</definedName>
    <definedName name="cf_ainv" localSheetId="26">'[3]DCF old'!#REF!</definedName>
    <definedName name="cf_ainv">'[3]DCF old'!#REF!</definedName>
    <definedName name="cf_binv" localSheetId="4">'[3]DCF old'!#REF!</definedName>
    <definedName name="cf_binv" localSheetId="15">'[3]DCF old'!#REF!</definedName>
    <definedName name="cf_binv" localSheetId="22">'[3]DCF old'!#REF!</definedName>
    <definedName name="cf_binv" localSheetId="5">'[3]DCF old'!#REF!</definedName>
    <definedName name="cf_binv" localSheetId="9">'[3]DCF old'!#REF!</definedName>
    <definedName name="cf_binv" localSheetId="2">'[3]DCF old'!#REF!</definedName>
    <definedName name="cf_binv" localSheetId="26">'[3]DCF old'!#REF!</definedName>
    <definedName name="cf_binv">'[3]DCF old'!#REF!</definedName>
    <definedName name="cf_ratios" localSheetId="4">#REF!</definedName>
    <definedName name="cf_ratios" localSheetId="15">#REF!</definedName>
    <definedName name="cf_ratios" localSheetId="22">#REF!</definedName>
    <definedName name="cf_ratios" localSheetId="5">#REF!</definedName>
    <definedName name="cf_ratios" localSheetId="9">#REF!</definedName>
    <definedName name="cf_ratios" localSheetId="2">#REF!</definedName>
    <definedName name="cf_ratios" localSheetId="26">#REF!</definedName>
    <definedName name="cf_ratios">#REF!</definedName>
    <definedName name="cf_ratios_summary" localSheetId="4">#REF!</definedName>
    <definedName name="cf_ratios_summary" localSheetId="15">#REF!</definedName>
    <definedName name="cf_ratios_summary" localSheetId="22">#REF!</definedName>
    <definedName name="cf_ratios_summary" localSheetId="5">#REF!</definedName>
    <definedName name="cf_ratios_summary" localSheetId="9">#REF!</definedName>
    <definedName name="cf_ratios_summary" localSheetId="2">#REF!</definedName>
    <definedName name="cf_ratios_summary" localSheetId="26">#REF!</definedName>
    <definedName name="cf_ratios_summary">#REF!</definedName>
    <definedName name="CFA" localSheetId="4">#REF!</definedName>
    <definedName name="CFA" localSheetId="15">#REF!</definedName>
    <definedName name="CFA" localSheetId="22">#REF!</definedName>
    <definedName name="CFA" localSheetId="5">#REF!</definedName>
    <definedName name="CFA" localSheetId="9">#REF!</definedName>
    <definedName name="CFA" localSheetId="2">#REF!</definedName>
    <definedName name="CFA" localSheetId="26">#REF!</definedName>
    <definedName name="CFA">#REF!</definedName>
    <definedName name="cfa_div" localSheetId="4">'[3]DCF old'!#REF!</definedName>
    <definedName name="cfa_div" localSheetId="15">'[3]DCF old'!#REF!</definedName>
    <definedName name="cfa_div" localSheetId="22">'[3]DCF old'!#REF!</definedName>
    <definedName name="cfa_div" localSheetId="5">'[3]DCF old'!#REF!</definedName>
    <definedName name="cfa_div" localSheetId="9">'[3]DCF old'!#REF!</definedName>
    <definedName name="cfa_div" localSheetId="2">'[3]DCF old'!#REF!</definedName>
    <definedName name="cfa_div" localSheetId="26">'[3]DCF old'!#REF!</definedName>
    <definedName name="cfa_div">'[3]DCF old'!#REF!</definedName>
    <definedName name="cfb_wcchg" localSheetId="4">'[3]DCF old'!#REF!</definedName>
    <definedName name="cfb_wcchg" localSheetId="15">'[3]DCF old'!#REF!</definedName>
    <definedName name="cfb_wcchg" localSheetId="22">'[3]DCF old'!#REF!</definedName>
    <definedName name="cfb_wcchg" localSheetId="5">'[3]DCF old'!#REF!</definedName>
    <definedName name="cfb_wcchg" localSheetId="9">'[3]DCF old'!#REF!</definedName>
    <definedName name="cfb_wcchg" localSheetId="2">'[3]DCF old'!#REF!</definedName>
    <definedName name="cfb_wcchg" localSheetId="26">'[3]DCF old'!#REF!</definedName>
    <definedName name="cfb_wcchg">'[3]DCF old'!#REF!</definedName>
    <definedName name="CFLFULL" localSheetId="4">#REF!</definedName>
    <definedName name="CFLFULL" localSheetId="15">#REF!</definedName>
    <definedName name="CFLFULL" localSheetId="22">#REF!</definedName>
    <definedName name="CFLFULL" localSheetId="5">#REF!</definedName>
    <definedName name="CFLFULL" localSheetId="9">#REF!</definedName>
    <definedName name="CFLFULL" localSheetId="2">#REF!</definedName>
    <definedName name="CFLFULL" localSheetId="26">#REF!</definedName>
    <definedName name="CFLFULL">#REF!</definedName>
    <definedName name="CFPS__DM" localSheetId="4">#REF!</definedName>
    <definedName name="CFPS__DM" localSheetId="15">#REF!</definedName>
    <definedName name="CFPS__DM" localSheetId="22">#REF!</definedName>
    <definedName name="CFPS__DM" localSheetId="5">#REF!</definedName>
    <definedName name="CFPS__DM" localSheetId="9">#REF!</definedName>
    <definedName name="CFPS__DM" localSheetId="2">#REF!</definedName>
    <definedName name="CFPS__DM" localSheetId="26">#REF!</definedName>
    <definedName name="CFPS__DM">#REF!</definedName>
    <definedName name="change" localSheetId="4">'[3]DCF old'!#REF!</definedName>
    <definedName name="change" localSheetId="15">'[3]DCF old'!#REF!</definedName>
    <definedName name="change" localSheetId="22">'[3]DCF old'!#REF!</definedName>
    <definedName name="change" localSheetId="5">'[3]DCF old'!#REF!</definedName>
    <definedName name="change" localSheetId="9">'[3]DCF old'!#REF!</definedName>
    <definedName name="change" localSheetId="2">'[3]DCF old'!#REF!</definedName>
    <definedName name="change" localSheetId="26">'[3]DCF old'!#REF!</definedName>
    <definedName name="change">'[3]DCF old'!#REF!</definedName>
    <definedName name="Change_in_NWC" localSheetId="4">#REF!</definedName>
    <definedName name="Change_in_NWC" localSheetId="15">#REF!</definedName>
    <definedName name="Change_in_NWC" localSheetId="22">#REF!</definedName>
    <definedName name="Change_in_NWC" localSheetId="5">#REF!</definedName>
    <definedName name="Change_in_NWC" localSheetId="9">#REF!</definedName>
    <definedName name="Change_in_NWC" localSheetId="2">#REF!</definedName>
    <definedName name="Change_in_NWC" localSheetId="26">#REF!</definedName>
    <definedName name="Change_in_NWC">#REF!</definedName>
    <definedName name="Characteristics" localSheetId="4">#REF!</definedName>
    <definedName name="Characteristics" localSheetId="15">#REF!</definedName>
    <definedName name="Characteristics" localSheetId="22">#REF!</definedName>
    <definedName name="Characteristics" localSheetId="5">#REF!</definedName>
    <definedName name="Characteristics" localSheetId="9">#REF!</definedName>
    <definedName name="Characteristics" localSheetId="2">#REF!</definedName>
    <definedName name="Characteristics" localSheetId="26">#REF!</definedName>
    <definedName name="Characteristics">#REF!</definedName>
    <definedName name="Chartarray" localSheetId="4">OFFSET(ChartStartpoint,ChartarrayStartpoint,0,ChartarraySize,1)</definedName>
    <definedName name="Chartarray" localSheetId="15">OFFSET(ChartStartpoint,ChartarrayStartpoint,0,ChartarraySize,1)</definedName>
    <definedName name="Chartarray" localSheetId="20">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6">OFFSET(ChartStartpoint,ChartarrayStartpoint,0,ChartarraySize,1)</definedName>
    <definedName name="Chartarray">OFFSET(ChartStartpoint,ChartarrayStartpoint,0,ChartarraySize,1)</definedName>
    <definedName name="chartint" localSheetId="4">#REF!</definedName>
    <definedName name="chartint" localSheetId="15">#REF!</definedName>
    <definedName name="chartint" localSheetId="22">#REF!</definedName>
    <definedName name="chartint" localSheetId="5">#REF!</definedName>
    <definedName name="chartint" localSheetId="9">#REF!</definedName>
    <definedName name="chartint" localSheetId="2">#REF!</definedName>
    <definedName name="chartint" localSheetId="26">#REF!</definedName>
    <definedName name="chartint">#REF!</definedName>
    <definedName name="Charts" localSheetId="4">#REF!</definedName>
    <definedName name="Charts" localSheetId="15">#REF!</definedName>
    <definedName name="Charts" localSheetId="22">#REF!</definedName>
    <definedName name="Charts" localSheetId="5">#REF!</definedName>
    <definedName name="Charts" localSheetId="9">#REF!</definedName>
    <definedName name="Charts" localSheetId="2">#REF!</definedName>
    <definedName name="Charts" localSheetId="26">#REF!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5">#REF!</definedName>
    <definedName name="choose_prognostic" localSheetId="22">#REF!</definedName>
    <definedName name="choose_prognostic" localSheetId="5">#REF!</definedName>
    <definedName name="choose_prognostic" localSheetId="9">#REF!</definedName>
    <definedName name="choose_prognostic" localSheetId="2">#REF!</definedName>
    <definedName name="choose_prognostic" localSheetId="26">#REF!</definedName>
    <definedName name="choose_prognostic">#REF!</definedName>
    <definedName name="choose_prognostic_adr" localSheetId="4">#REF!</definedName>
    <definedName name="choose_prognostic_adr" localSheetId="15">#REF!</definedName>
    <definedName name="choose_prognostic_adr" localSheetId="22">#REF!</definedName>
    <definedName name="choose_prognostic_adr" localSheetId="5">#REF!</definedName>
    <definedName name="choose_prognostic_adr" localSheetId="9">#REF!</definedName>
    <definedName name="choose_prognostic_adr" localSheetId="2">#REF!</definedName>
    <definedName name="choose_prognostic_adr" localSheetId="26">#REF!</definedName>
    <definedName name="choose_prognostic_adr">#REF!</definedName>
    <definedName name="choose_year1" localSheetId="4">#REF!</definedName>
    <definedName name="choose_year1" localSheetId="15">#REF!</definedName>
    <definedName name="choose_year1" localSheetId="22">#REF!</definedName>
    <definedName name="choose_year1" localSheetId="5">#REF!</definedName>
    <definedName name="choose_year1" localSheetId="9">#REF!</definedName>
    <definedName name="choose_year1" localSheetId="2">#REF!</definedName>
    <definedName name="choose_year1" localSheetId="26">#REF!</definedName>
    <definedName name="choose_year1">#REF!</definedName>
    <definedName name="choose_year2" localSheetId="4">#REF!</definedName>
    <definedName name="choose_year2" localSheetId="15">#REF!</definedName>
    <definedName name="choose_year2" localSheetId="22">#REF!</definedName>
    <definedName name="choose_year2" localSheetId="5">#REF!</definedName>
    <definedName name="choose_year2" localSheetId="9">#REF!</definedName>
    <definedName name="choose_year2" localSheetId="2">#REF!</definedName>
    <definedName name="choose_year2" localSheetId="26">#REF!</definedName>
    <definedName name="choose_year2">#REF!</definedName>
    <definedName name="circulation" localSheetId="4">'[3]DCF old'!#REF!</definedName>
    <definedName name="circulation" localSheetId="15">'[3]DCF old'!#REF!</definedName>
    <definedName name="circulation" localSheetId="22">'[3]DCF old'!#REF!</definedName>
    <definedName name="circulation" localSheetId="5">'[3]DCF old'!#REF!</definedName>
    <definedName name="circulation" localSheetId="9">'[3]DCF old'!#REF!</definedName>
    <definedName name="circulation" localSheetId="2">'[3]DCF old'!#REF!</definedName>
    <definedName name="circulation" localSheetId="26">'[3]DCF old'!#REF!</definedName>
    <definedName name="circulation">'[3]DCF old'!#REF!</definedName>
    <definedName name="Closing_price">'[8]Summary Page_VDF'!$C$54:$G$54</definedName>
    <definedName name="cname">'[3]DCF old'!$C$7</definedName>
    <definedName name="Code_Range" localSheetId="4">#REF!</definedName>
    <definedName name="Code_Range" localSheetId="15">#REF!</definedName>
    <definedName name="Code_Range" localSheetId="22">#REF!</definedName>
    <definedName name="Code_Range" localSheetId="5">#REF!</definedName>
    <definedName name="Code_Range" localSheetId="9">#REF!</definedName>
    <definedName name="Code_Range" localSheetId="2">#REF!</definedName>
    <definedName name="Code_Range" localSheetId="26">#REF!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5">#REF!</definedName>
    <definedName name="companyname" localSheetId="22">#REF!</definedName>
    <definedName name="companyname" localSheetId="5">#REF!</definedName>
    <definedName name="companyname" localSheetId="9">#REF!</definedName>
    <definedName name="companyname" localSheetId="2">#REF!</definedName>
    <definedName name="companyname" localSheetId="26">#REF!</definedName>
    <definedName name="companyname">#REF!</definedName>
    <definedName name="compcurr" localSheetId="4">#REF!</definedName>
    <definedName name="compcurr" localSheetId="15">#REF!</definedName>
    <definedName name="compcurr" localSheetId="22">#REF!</definedName>
    <definedName name="compcurr" localSheetId="5">#REF!</definedName>
    <definedName name="compcurr" localSheetId="9">#REF!</definedName>
    <definedName name="compcurr" localSheetId="2">#REF!</definedName>
    <definedName name="compcurr" localSheetId="26">#REF!</definedName>
    <definedName name="compcurr">#REF!</definedName>
    <definedName name="CompData" localSheetId="4">#REF!</definedName>
    <definedName name="CompData" localSheetId="15">#REF!</definedName>
    <definedName name="CompData" localSheetId="22">#REF!</definedName>
    <definedName name="CompData" localSheetId="5">#REF!</definedName>
    <definedName name="CompData" localSheetId="9">#REF!</definedName>
    <definedName name="CompData" localSheetId="2">#REF!</definedName>
    <definedName name="CompData" localSheetId="26">#REF!</definedName>
    <definedName name="CompData">#REF!</definedName>
    <definedName name="ComRow" localSheetId="4">#REF!</definedName>
    <definedName name="ComRow" localSheetId="15">#REF!</definedName>
    <definedName name="ComRow" localSheetId="22">#REF!</definedName>
    <definedName name="ComRow" localSheetId="5">#REF!</definedName>
    <definedName name="ComRow" localSheetId="9">#REF!</definedName>
    <definedName name="ComRow" localSheetId="2">#REF!</definedName>
    <definedName name="ComRow" localSheetId="26">#REF!</definedName>
    <definedName name="ComRow">#REF!</definedName>
    <definedName name="comsum" localSheetId="4">#REF!</definedName>
    <definedName name="comsum" localSheetId="15">#REF!</definedName>
    <definedName name="comsum" localSheetId="22">#REF!</definedName>
    <definedName name="comsum" localSheetId="5">#REF!</definedName>
    <definedName name="comsum" localSheetId="9">#REF!</definedName>
    <definedName name="comsum" localSheetId="2">#REF!</definedName>
    <definedName name="comsum" localSheetId="26">#REF!</definedName>
    <definedName name="comsum">#REF!</definedName>
    <definedName name="comsum_avg" localSheetId="4">#REF!</definedName>
    <definedName name="comsum_avg" localSheetId="15">#REF!</definedName>
    <definedName name="comsum_avg" localSheetId="22">#REF!</definedName>
    <definedName name="comsum_avg" localSheetId="5">#REF!</definedName>
    <definedName name="comsum_avg" localSheetId="9">#REF!</definedName>
    <definedName name="comsum_avg" localSheetId="2">#REF!</definedName>
    <definedName name="comsum_avg" localSheetId="26">#REF!</definedName>
    <definedName name="comsum_avg">#REF!</definedName>
    <definedName name="CONSOLIDATED_BALANCE_SHEET" localSheetId="4">#REF!</definedName>
    <definedName name="CONSOLIDATED_BALANCE_SHEET" localSheetId="15">#REF!</definedName>
    <definedName name="CONSOLIDATED_BALANCE_SHEET" localSheetId="22">#REF!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6">#REF!</definedName>
    <definedName name="CONSOLIDATED_BALANCE_SHEET">#REF!</definedName>
    <definedName name="Convertibles_options" localSheetId="4">#REF!</definedName>
    <definedName name="Convertibles_options" localSheetId="15">#REF!</definedName>
    <definedName name="Convertibles_options" localSheetId="22">#REF!</definedName>
    <definedName name="Convertibles_options" localSheetId="5">#REF!</definedName>
    <definedName name="Convertibles_options" localSheetId="9">#REF!</definedName>
    <definedName name="Convertibles_options" localSheetId="2">#REF!</definedName>
    <definedName name="Convertibles_options" localSheetId="26">#REF!</definedName>
    <definedName name="Convertibles_options">#REF!</definedName>
    <definedName name="Corporate_Value">[8]DCF_VDF!$C$32:$AZ$32</definedName>
    <definedName name="Cost_of_goods_sold" localSheetId="4">#REF!</definedName>
    <definedName name="Cost_of_goods_sold" localSheetId="15">#REF!</definedName>
    <definedName name="Cost_of_goods_sold" localSheetId="22">#REF!</definedName>
    <definedName name="Cost_of_goods_sold" localSheetId="5">#REF!</definedName>
    <definedName name="Cost_of_goods_sold" localSheetId="9">#REF!</definedName>
    <definedName name="Cost_of_goods_sold" localSheetId="2">#REF!</definedName>
    <definedName name="Cost_of_goods_sold" localSheetId="26">#REF!</definedName>
    <definedName name="Cost_of_goods_sold">#REF!</definedName>
    <definedName name="Cost_of_Sales" localSheetId="4">#REF!</definedName>
    <definedName name="Cost_of_Sales" localSheetId="15">#REF!</definedName>
    <definedName name="Cost_of_Sales" localSheetId="22">#REF!</definedName>
    <definedName name="Cost_of_Sales" localSheetId="5">#REF!</definedName>
    <definedName name="Cost_of_Sales" localSheetId="9">#REF!</definedName>
    <definedName name="Cost_of_Sales" localSheetId="2">#REF!</definedName>
    <definedName name="Cost_of_Sales" localSheetId="26">#REF!</definedName>
    <definedName name="Cost_of_Sales">#REF!</definedName>
    <definedName name="Cost_of_sales_net_of_D_A">[8]NOPAT_VDF!$C$103:$AU$103</definedName>
    <definedName name="Costs" localSheetId="4">#REF!</definedName>
    <definedName name="Costs" localSheetId="15">#REF!</definedName>
    <definedName name="Costs" localSheetId="22">#REF!</definedName>
    <definedName name="Costs" localSheetId="5">#REF!</definedName>
    <definedName name="Costs" localSheetId="9">#REF!</definedName>
    <definedName name="Costs" localSheetId="2">#REF!</definedName>
    <definedName name="Costs" localSheetId="26">#REF!</definedName>
    <definedName name="Costs">#REF!</definedName>
    <definedName name="Country" localSheetId="4">#REF!</definedName>
    <definedName name="Country" localSheetId="15">#REF!</definedName>
    <definedName name="Country" localSheetId="22">#REF!</definedName>
    <definedName name="Country" localSheetId="5">#REF!</definedName>
    <definedName name="Country" localSheetId="9">#REF!</definedName>
    <definedName name="Country" localSheetId="2">#REF!</definedName>
    <definedName name="Country" localSheetId="26">#REF!</definedName>
    <definedName name="Country">#REF!</definedName>
    <definedName name="croci_00" localSheetId="4">'[6]old template'!#REF!</definedName>
    <definedName name="croci_00" localSheetId="15">'[6]old template'!#REF!</definedName>
    <definedName name="croci_00" localSheetId="22">'[6]old template'!#REF!</definedName>
    <definedName name="croci_00" localSheetId="5">'[6]old template'!#REF!</definedName>
    <definedName name="croci_00" localSheetId="9">'[6]old template'!#REF!</definedName>
    <definedName name="croci_00" localSheetId="2">'[6]old template'!#REF!</definedName>
    <definedName name="croci_00" localSheetId="26">'[6]old template'!#REF!</definedName>
    <definedName name="croci_00">'[6]old template'!#REF!</definedName>
    <definedName name="croci_91" localSheetId="4">'[6]old template'!#REF!</definedName>
    <definedName name="croci_91" localSheetId="15">'[6]old template'!#REF!</definedName>
    <definedName name="croci_91" localSheetId="22">'[6]old template'!#REF!</definedName>
    <definedName name="croci_91" localSheetId="5">'[6]old template'!#REF!</definedName>
    <definedName name="croci_91" localSheetId="9">'[6]old template'!#REF!</definedName>
    <definedName name="croci_91" localSheetId="2">'[6]old template'!#REF!</definedName>
    <definedName name="croci_91" localSheetId="26">'[6]old template'!#REF!</definedName>
    <definedName name="croci_91">'[6]old template'!#REF!</definedName>
    <definedName name="croci_92" localSheetId="4">'[6]old template'!#REF!</definedName>
    <definedName name="croci_92" localSheetId="15">'[6]old template'!#REF!</definedName>
    <definedName name="croci_92" localSheetId="22">'[6]old template'!#REF!</definedName>
    <definedName name="croci_92" localSheetId="5">'[6]old template'!#REF!</definedName>
    <definedName name="croci_92" localSheetId="9">'[6]old template'!#REF!</definedName>
    <definedName name="croci_92" localSheetId="2">'[6]old template'!#REF!</definedName>
    <definedName name="croci_92" localSheetId="26">'[6]old template'!#REF!</definedName>
    <definedName name="croci_92">'[6]old template'!#REF!</definedName>
    <definedName name="croci_93" localSheetId="4">'[6]old template'!#REF!</definedName>
    <definedName name="croci_93" localSheetId="15">'[6]old template'!#REF!</definedName>
    <definedName name="croci_93" localSheetId="22">'[6]old template'!#REF!</definedName>
    <definedName name="croci_93" localSheetId="5">'[6]old template'!#REF!</definedName>
    <definedName name="croci_93" localSheetId="9">'[6]old template'!#REF!</definedName>
    <definedName name="croci_93" localSheetId="2">'[6]old template'!#REF!</definedName>
    <definedName name="croci_93" localSheetId="26">'[6]old template'!#REF!</definedName>
    <definedName name="croci_93">'[6]old template'!#REF!</definedName>
    <definedName name="croci_94" localSheetId="4">'[6]old template'!#REF!</definedName>
    <definedName name="croci_94" localSheetId="15">'[6]old template'!#REF!</definedName>
    <definedName name="croci_94" localSheetId="22">'[6]old template'!#REF!</definedName>
    <definedName name="croci_94" localSheetId="5">'[6]old template'!#REF!</definedName>
    <definedName name="croci_94" localSheetId="9">'[6]old template'!#REF!</definedName>
    <definedName name="croci_94" localSheetId="2">'[6]old template'!#REF!</definedName>
    <definedName name="croci_94" localSheetId="26">'[6]old template'!#REF!</definedName>
    <definedName name="croci_94">'[6]old template'!#REF!</definedName>
    <definedName name="croci_95" localSheetId="4">'[6]old template'!#REF!</definedName>
    <definedName name="croci_95" localSheetId="15">'[6]old template'!#REF!</definedName>
    <definedName name="croci_95" localSheetId="22">'[6]old template'!#REF!</definedName>
    <definedName name="croci_95" localSheetId="5">'[6]old template'!#REF!</definedName>
    <definedName name="croci_95" localSheetId="9">'[6]old template'!#REF!</definedName>
    <definedName name="croci_95" localSheetId="2">'[6]old template'!#REF!</definedName>
    <definedName name="croci_95" localSheetId="26">'[6]old template'!#REF!</definedName>
    <definedName name="croci_95">'[6]old template'!#REF!</definedName>
    <definedName name="croci_96" localSheetId="4">'[6]old template'!#REF!</definedName>
    <definedName name="croci_96" localSheetId="15">'[6]old template'!#REF!</definedName>
    <definedName name="croci_96" localSheetId="22">'[6]old template'!#REF!</definedName>
    <definedName name="croci_96" localSheetId="5">'[6]old template'!#REF!</definedName>
    <definedName name="croci_96" localSheetId="9">'[6]old template'!#REF!</definedName>
    <definedName name="croci_96" localSheetId="2">'[6]old template'!#REF!</definedName>
    <definedName name="croci_96" localSheetId="26">'[6]old template'!#REF!</definedName>
    <definedName name="croci_96">'[6]old template'!#REF!</definedName>
    <definedName name="croci_97" localSheetId="4">'[6]old template'!#REF!</definedName>
    <definedName name="croci_97" localSheetId="15">'[6]old template'!#REF!</definedName>
    <definedName name="croci_97" localSheetId="22">'[6]old template'!#REF!</definedName>
    <definedName name="croci_97" localSheetId="5">'[6]old template'!#REF!</definedName>
    <definedName name="croci_97" localSheetId="9">'[6]old template'!#REF!</definedName>
    <definedName name="croci_97" localSheetId="2">'[6]old template'!#REF!</definedName>
    <definedName name="croci_97" localSheetId="26">'[6]old template'!#REF!</definedName>
    <definedName name="croci_97">'[6]old template'!#REF!</definedName>
    <definedName name="croci_98" localSheetId="4">'[6]old template'!#REF!</definedName>
    <definedName name="croci_98" localSheetId="15">'[6]old template'!#REF!</definedName>
    <definedName name="croci_98" localSheetId="22">'[6]old template'!#REF!</definedName>
    <definedName name="croci_98" localSheetId="5">'[6]old template'!#REF!</definedName>
    <definedName name="croci_98" localSheetId="9">'[6]old template'!#REF!</definedName>
    <definedName name="croci_98" localSheetId="2">'[6]old template'!#REF!</definedName>
    <definedName name="croci_98" localSheetId="26">'[6]old template'!#REF!</definedName>
    <definedName name="croci_98">'[6]old template'!#REF!</definedName>
    <definedName name="croci_99" localSheetId="4">'[6]old template'!#REF!</definedName>
    <definedName name="croci_99" localSheetId="15">'[6]old template'!#REF!</definedName>
    <definedName name="croci_99" localSheetId="22">'[6]old template'!#REF!</definedName>
    <definedName name="croci_99" localSheetId="5">'[6]old template'!#REF!</definedName>
    <definedName name="croci_99" localSheetId="9">'[6]old template'!#REF!</definedName>
    <definedName name="croci_99" localSheetId="2">'[6]old template'!#REF!</definedName>
    <definedName name="croci_99" localSheetId="26">'[6]old template'!#REF!</definedName>
    <definedName name="croci_99">'[6]old template'!#REF!</definedName>
    <definedName name="crude_price_assumption_1985" localSheetId="4">[15]Global!#REF!</definedName>
    <definedName name="crude_price_assumption_1985" localSheetId="15">[15]Global!#REF!</definedName>
    <definedName name="crude_price_assumption_1985" localSheetId="22">[15]Global!#REF!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6">[15]Global!#REF!</definedName>
    <definedName name="crude_price_assumption_1985">[15]Global!#REF!</definedName>
    <definedName name="crude_price_assumption_1986" localSheetId="4">[15]Global!#REF!</definedName>
    <definedName name="crude_price_assumption_1986" localSheetId="15">[15]Global!#REF!</definedName>
    <definedName name="crude_price_assumption_1986" localSheetId="22">[15]Global!#REF!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6">[15]Global!#REF!</definedName>
    <definedName name="crude_price_assumption_1986">[15]Global!#REF!</definedName>
    <definedName name="crude_price_assumption_1987" localSheetId="4">[15]Global!#REF!</definedName>
    <definedName name="crude_price_assumption_1987" localSheetId="15">[15]Global!#REF!</definedName>
    <definedName name="crude_price_assumption_1987" localSheetId="22">[15]Global!#REF!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6">[15]Global!#REF!</definedName>
    <definedName name="crude_price_assumption_1987">[15]Global!#REF!</definedName>
    <definedName name="crude_price_assumption_1988" localSheetId="4">[15]Global!#REF!</definedName>
    <definedName name="crude_price_assumption_1988" localSheetId="15">[15]Global!#REF!</definedName>
    <definedName name="crude_price_assumption_1988" localSheetId="22">[15]Global!#REF!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6">[15]Global!#REF!</definedName>
    <definedName name="crude_price_assumption_1988">[15]Global!#REF!</definedName>
    <definedName name="crude_price_assumption_1989" localSheetId="4">[15]Global!#REF!</definedName>
    <definedName name="crude_price_assumption_1989" localSheetId="15">[15]Global!#REF!</definedName>
    <definedName name="crude_price_assumption_1989" localSheetId="22">[15]Global!#REF!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6">[15]Global!#REF!</definedName>
    <definedName name="crude_price_assumption_1989">[15]Global!#REF!</definedName>
    <definedName name="crude_price_assumption_1990" localSheetId="4">[15]Global!#REF!</definedName>
    <definedName name="crude_price_assumption_1990" localSheetId="15">[15]Global!#REF!</definedName>
    <definedName name="crude_price_assumption_1990" localSheetId="22">[15]Global!#REF!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6">[15]Global!#REF!</definedName>
    <definedName name="crude_price_assumption_1990">[15]Global!#REF!</definedName>
    <definedName name="crude_price_assumption_1991" localSheetId="4">[15]Global!#REF!</definedName>
    <definedName name="crude_price_assumption_1991" localSheetId="15">[15]Global!#REF!</definedName>
    <definedName name="crude_price_assumption_1991" localSheetId="22">[15]Global!#REF!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6">[15]Global!#REF!</definedName>
    <definedName name="crude_price_assumption_1991">[15]Global!#REF!</definedName>
    <definedName name="crude_price_assumption_1992" localSheetId="4">[15]Global!#REF!</definedName>
    <definedName name="crude_price_assumption_1992" localSheetId="15">[15]Global!#REF!</definedName>
    <definedName name="crude_price_assumption_1992" localSheetId="22">[15]Global!#REF!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6">[15]Global!#REF!</definedName>
    <definedName name="crude_price_assumption_1992">[15]Global!#REF!</definedName>
    <definedName name="crude_price_assumption_1993" localSheetId="4">[15]Global!#REF!</definedName>
    <definedName name="crude_price_assumption_1993" localSheetId="15">[15]Global!#REF!</definedName>
    <definedName name="crude_price_assumption_1993" localSheetId="22">[15]Global!#REF!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6">[15]Global!#REF!</definedName>
    <definedName name="crude_price_assumption_1993">[15]Global!#REF!</definedName>
    <definedName name="crude_price_assumption_1994" localSheetId="4">[15]Global!#REF!</definedName>
    <definedName name="crude_price_assumption_1994" localSheetId="15">[15]Global!#REF!</definedName>
    <definedName name="crude_price_assumption_1994" localSheetId="22">[15]Global!#REF!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6">[15]Global!#REF!</definedName>
    <definedName name="crude_price_assumption_1994">[15]Global!#REF!</definedName>
    <definedName name="crude_price_assumption_1995" localSheetId="4">[15]Global!#REF!</definedName>
    <definedName name="crude_price_assumption_1995" localSheetId="15">[15]Global!#REF!</definedName>
    <definedName name="crude_price_assumption_1995" localSheetId="22">[15]Global!#REF!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6">[15]Global!#REF!</definedName>
    <definedName name="crude_price_assumption_1995">[15]Global!#REF!</definedName>
    <definedName name="crude_price_assumption_1996" localSheetId="4">[15]Global!#REF!</definedName>
    <definedName name="crude_price_assumption_1996" localSheetId="15">[15]Global!#REF!</definedName>
    <definedName name="crude_price_assumption_1996" localSheetId="22">[15]Global!#REF!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6">[15]Global!#REF!</definedName>
    <definedName name="crude_price_assumption_1996">[15]Global!#REF!</definedName>
    <definedName name="crude_price_assumption_1997" localSheetId="4">[15]Global!#REF!</definedName>
    <definedName name="crude_price_assumption_1997" localSheetId="15">[15]Global!#REF!</definedName>
    <definedName name="crude_price_assumption_1997" localSheetId="22">[15]Global!#REF!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6">[15]Global!#REF!</definedName>
    <definedName name="crude_price_assumption_1997">[15]Global!#REF!</definedName>
    <definedName name="crude_price_assumption_1998" localSheetId="4">[15]Global!#REF!</definedName>
    <definedName name="crude_price_assumption_1998" localSheetId="15">[15]Global!#REF!</definedName>
    <definedName name="crude_price_assumption_1998" localSheetId="22">[15]Global!#REF!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6">[15]Global!#REF!</definedName>
    <definedName name="crude_price_assumption_1998">[15]Global!#REF!</definedName>
    <definedName name="crude_price_assumption_1999" localSheetId="4">[15]Global!#REF!</definedName>
    <definedName name="crude_price_assumption_1999" localSheetId="15">[15]Global!#REF!</definedName>
    <definedName name="crude_price_assumption_1999" localSheetId="22">[15]Global!#REF!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6">[15]Global!#REF!</definedName>
    <definedName name="crude_price_assumption_1999">[15]Global!#REF!</definedName>
    <definedName name="crude_price_assumption_2000" localSheetId="4">[15]Global!#REF!</definedName>
    <definedName name="crude_price_assumption_2000" localSheetId="15">[15]Global!#REF!</definedName>
    <definedName name="crude_price_assumption_2000" localSheetId="22">[15]Global!#REF!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6">[15]Global!#REF!</definedName>
    <definedName name="crude_price_assumption_2000">[15]Global!#REF!</definedName>
    <definedName name="crude_price_assumption_2001" localSheetId="4">[15]Global!#REF!</definedName>
    <definedName name="crude_price_assumption_2001" localSheetId="15">[15]Global!#REF!</definedName>
    <definedName name="crude_price_assumption_2001" localSheetId="22">[15]Global!#REF!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6">[15]Global!#REF!</definedName>
    <definedName name="crude_price_assumption_2001">[15]Global!#REF!</definedName>
    <definedName name="crude_price_assumption_2002" localSheetId="4">[15]Global!#REF!</definedName>
    <definedName name="crude_price_assumption_2002" localSheetId="15">[15]Global!#REF!</definedName>
    <definedName name="crude_price_assumption_2002" localSheetId="22">[15]Global!#REF!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6">[15]Global!#REF!</definedName>
    <definedName name="crude_price_assumption_2002">[15]Global!#REF!</definedName>
    <definedName name="crude_price_assumption_2003" localSheetId="4">[15]Global!#REF!</definedName>
    <definedName name="crude_price_assumption_2003" localSheetId="15">[15]Global!#REF!</definedName>
    <definedName name="crude_price_assumption_2003" localSheetId="22">[15]Global!#REF!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6">[15]Global!#REF!</definedName>
    <definedName name="crude_price_assumption_2003">[15]Global!#REF!</definedName>
    <definedName name="crude_price_assumption_2004" localSheetId="4">[15]Global!#REF!</definedName>
    <definedName name="crude_price_assumption_2004" localSheetId="15">[15]Global!#REF!</definedName>
    <definedName name="crude_price_assumption_2004" localSheetId="22">[15]Global!#REF!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6">[15]Global!#REF!</definedName>
    <definedName name="crude_price_assumption_2004">[15]Global!#REF!</definedName>
    <definedName name="crude_price_assumption_2005" localSheetId="4">[15]Global!#REF!</definedName>
    <definedName name="crude_price_assumption_2005" localSheetId="15">[15]Global!#REF!</definedName>
    <definedName name="crude_price_assumption_2005" localSheetId="22">[15]Global!#REF!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6">[15]Global!#REF!</definedName>
    <definedName name="crude_price_assumption_2005">[15]Global!#REF!</definedName>
    <definedName name="crude_price_assumption_2006" localSheetId="4">[15]Global!#REF!</definedName>
    <definedName name="crude_price_assumption_2006" localSheetId="15">[15]Global!#REF!</definedName>
    <definedName name="crude_price_assumption_2006" localSheetId="22">[15]Global!#REF!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6">[15]Global!#REF!</definedName>
    <definedName name="crude_price_assumption_2006">[15]Global!#REF!</definedName>
    <definedName name="crude_price_assumption_2007" localSheetId="4">[15]Global!#REF!</definedName>
    <definedName name="crude_price_assumption_2007" localSheetId="15">[15]Global!#REF!</definedName>
    <definedName name="crude_price_assumption_2007" localSheetId="22">[15]Global!#REF!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6">[15]Global!#REF!</definedName>
    <definedName name="crude_price_assumption_2007">[15]Global!#REF!</definedName>
    <definedName name="crude_price_assumption_2008" localSheetId="4">[15]Global!#REF!</definedName>
    <definedName name="crude_price_assumption_2008" localSheetId="15">[15]Global!#REF!</definedName>
    <definedName name="crude_price_assumption_2008" localSheetId="22">[15]Global!#REF!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6">[15]Global!#REF!</definedName>
    <definedName name="crude_price_assumption_2008">[15]Global!#REF!</definedName>
    <definedName name="crude_price_assumption_2009" localSheetId="4">[15]Global!#REF!</definedName>
    <definedName name="crude_price_assumption_2009" localSheetId="15">[15]Global!#REF!</definedName>
    <definedName name="crude_price_assumption_2009" localSheetId="22">[15]Global!#REF!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6">[15]Global!#REF!</definedName>
    <definedName name="crude_price_assumption_2009">[15]Global!#REF!</definedName>
    <definedName name="crude_price_assumption_2010" localSheetId="4">[15]Global!#REF!</definedName>
    <definedName name="crude_price_assumption_2010" localSheetId="15">[15]Global!#REF!</definedName>
    <definedName name="crude_price_assumption_2010" localSheetId="22">[15]Global!#REF!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6">[15]Global!#REF!</definedName>
    <definedName name="crude_price_assumption_2010">[15]Global!#REF!</definedName>
    <definedName name="crude_price_assumption_comm" localSheetId="4">[15]Global!#REF!</definedName>
    <definedName name="crude_price_assumption_comm" localSheetId="15">[15]Global!#REF!</definedName>
    <definedName name="crude_price_assumption_comm" localSheetId="22">[15]Global!#REF!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6">[15]Global!#REF!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5">'[3]DCF old'!#REF!</definedName>
    <definedName name="curr_as" localSheetId="22">'[3]DCF old'!#REF!</definedName>
    <definedName name="curr_as" localSheetId="5">'[3]DCF old'!#REF!</definedName>
    <definedName name="curr_as" localSheetId="9">'[3]DCF old'!#REF!</definedName>
    <definedName name="curr_as" localSheetId="2">'[3]DCF old'!#REF!</definedName>
    <definedName name="curr_as" localSheetId="26">'[3]DCF old'!#REF!</definedName>
    <definedName name="curr_as">'[3]DCF old'!#REF!</definedName>
    <definedName name="curr_nonop_as" localSheetId="4">'[3]DCF old'!#REF!</definedName>
    <definedName name="curr_nonop_as" localSheetId="15">'[3]DCF old'!#REF!</definedName>
    <definedName name="curr_nonop_as" localSheetId="22">'[3]DCF old'!#REF!</definedName>
    <definedName name="curr_nonop_as" localSheetId="5">'[3]DCF old'!#REF!</definedName>
    <definedName name="curr_nonop_as" localSheetId="9">'[3]DCF old'!#REF!</definedName>
    <definedName name="curr_nonop_as" localSheetId="2">'[3]DCF old'!#REF!</definedName>
    <definedName name="curr_nonop_as" localSheetId="26">'[3]DCF old'!#REF!</definedName>
    <definedName name="curr_nonop_as">'[3]DCF old'!#REF!</definedName>
    <definedName name="CURRENCIES" localSheetId="4">#REF!</definedName>
    <definedName name="CURRENCIES" localSheetId="15">#REF!</definedName>
    <definedName name="CURRENCIES" localSheetId="22">#REF!</definedName>
    <definedName name="CURRENCIES" localSheetId="5">#REF!</definedName>
    <definedName name="CURRENCIES" localSheetId="9">#REF!</definedName>
    <definedName name="CURRENCIES" localSheetId="2">#REF!</definedName>
    <definedName name="CURRENCIES" localSheetId="26">#REF!</definedName>
    <definedName name="CURRENCIES">#REF!</definedName>
    <definedName name="CURRENCY" localSheetId="4">#REF!</definedName>
    <definedName name="CURRENCY" localSheetId="15">#REF!</definedName>
    <definedName name="CURRENCY" localSheetId="22">#REF!</definedName>
    <definedName name="CURRENCY" localSheetId="5">#REF!</definedName>
    <definedName name="CURRENCY" localSheetId="9">#REF!</definedName>
    <definedName name="CURRENCY" localSheetId="2">#REF!</definedName>
    <definedName name="CURRENCY" localSheetId="26">#REF!</definedName>
    <definedName name="CURRENCY">#REF!</definedName>
    <definedName name="Currency_code" localSheetId="4">#REF!</definedName>
    <definedName name="Currency_code" localSheetId="15">#REF!</definedName>
    <definedName name="Currency_code" localSheetId="22">#REF!</definedName>
    <definedName name="Currency_code" localSheetId="5">#REF!</definedName>
    <definedName name="Currency_code" localSheetId="9">#REF!</definedName>
    <definedName name="Currency_code" localSheetId="2">#REF!</definedName>
    <definedName name="Currency_code" localSheetId="26">#REF!</definedName>
    <definedName name="Currency_code">#REF!</definedName>
    <definedName name="Current_assets">'[8]Invested capital_VDF'!$C$15:$AE$15</definedName>
    <definedName name="currentyear" localSheetId="4">'[3]DCF old'!#REF!</definedName>
    <definedName name="currentyear" localSheetId="15">'[3]DCF old'!#REF!</definedName>
    <definedName name="currentyear" localSheetId="22">'[3]DCF old'!#REF!</definedName>
    <definedName name="currentyear" localSheetId="5">'[3]DCF old'!#REF!</definedName>
    <definedName name="currentyear" localSheetId="9">'[3]DCF old'!#REF!</definedName>
    <definedName name="currentyear" localSheetId="2">'[3]DCF old'!#REF!</definedName>
    <definedName name="currentyear" localSheetId="26">'[3]DCF old'!#REF!</definedName>
    <definedName name="currentyear">'[3]DCF old'!#REF!</definedName>
    <definedName name="Customer_advances" localSheetId="4">#REF!</definedName>
    <definedName name="Customer_advances" localSheetId="15">#REF!</definedName>
    <definedName name="Customer_advances" localSheetId="22">#REF!</definedName>
    <definedName name="Customer_advances" localSheetId="5">#REF!</definedName>
    <definedName name="Customer_advances" localSheetId="9">#REF!</definedName>
    <definedName name="Customer_advances" localSheetId="2">#REF!</definedName>
    <definedName name="Customer_advances" localSheetId="26">#REF!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5">#REF!</definedName>
    <definedName name="Datatype_Range" localSheetId="22">#REF!</definedName>
    <definedName name="Datatype_Range" localSheetId="5">#REF!</definedName>
    <definedName name="Datatype_Range" localSheetId="9">#REF!</definedName>
    <definedName name="Datatype_Range" localSheetId="2">#REF!</definedName>
    <definedName name="Datatype_Range" localSheetId="26">#REF!</definedName>
    <definedName name="Datatype_Range">#REF!</definedName>
    <definedName name="date2" localSheetId="4">#REF!</definedName>
    <definedName name="date2" localSheetId="15">#REF!</definedName>
    <definedName name="date2" localSheetId="22">#REF!</definedName>
    <definedName name="date2" localSheetId="5">#REF!</definedName>
    <definedName name="date2" localSheetId="9">#REF!</definedName>
    <definedName name="date2" localSheetId="2">#REF!</definedName>
    <definedName name="date2" localSheetId="26">#REF!</definedName>
    <definedName name="date2">#REF!</definedName>
    <definedName name="DateNow" localSheetId="4">#REF!</definedName>
    <definedName name="DateNow" localSheetId="15">#REF!</definedName>
    <definedName name="DateNow" localSheetId="22">#REF!</definedName>
    <definedName name="DateNow" localSheetId="5">#REF!</definedName>
    <definedName name="DateNow" localSheetId="9">#REF!</definedName>
    <definedName name="DateNow" localSheetId="2">#REF!</definedName>
    <definedName name="DateNow" localSheetId="26">#REF!</definedName>
    <definedName name="DateNow">#REF!</definedName>
    <definedName name="DateSave" localSheetId="4">#REF!</definedName>
    <definedName name="DateSave" localSheetId="15">#REF!</definedName>
    <definedName name="DateSave" localSheetId="22">#REF!</definedName>
    <definedName name="DateSave" localSheetId="5">#REF!</definedName>
    <definedName name="DateSave" localSheetId="9">#REF!</definedName>
    <definedName name="DateSave" localSheetId="2">#REF!</definedName>
    <definedName name="DateSave" localSheetId="26">#REF!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5">#REF!</definedName>
    <definedName name="DCF_PARA" localSheetId="22">#REF!</definedName>
    <definedName name="DCF_PARA" localSheetId="5">#REF!</definedName>
    <definedName name="DCF_PARA" localSheetId="9">#REF!</definedName>
    <definedName name="DCF_PARA" localSheetId="2">#REF!</definedName>
    <definedName name="DCF_PARA" localSheetId="26">#REF!</definedName>
    <definedName name="DCF_PARA">#REF!</definedName>
    <definedName name="DCF_steering" localSheetId="4">#REF!</definedName>
    <definedName name="DCF_steering" localSheetId="15">#REF!</definedName>
    <definedName name="DCF_steering" localSheetId="22">#REF!</definedName>
    <definedName name="DCF_steering" localSheetId="5">#REF!</definedName>
    <definedName name="DCF_steering" localSheetId="9">#REF!</definedName>
    <definedName name="DCF_steering" localSheetId="2">#REF!</definedName>
    <definedName name="DCF_steering" localSheetId="26">#REF!</definedName>
    <definedName name="DCF_steering">#REF!</definedName>
    <definedName name="DCFDATA" localSheetId="4">#REF!</definedName>
    <definedName name="DCFDATA" localSheetId="15">#REF!</definedName>
    <definedName name="DCFDATA" localSheetId="22">#REF!</definedName>
    <definedName name="DCFDATA" localSheetId="5">#REF!</definedName>
    <definedName name="DCFDATA" localSheetId="9">#REF!</definedName>
    <definedName name="DCFDATA" localSheetId="2">#REF!</definedName>
    <definedName name="DCFDATA" localSheetId="26">#REF!</definedName>
    <definedName name="DCFDATA">#REF!</definedName>
    <definedName name="dcflabel" localSheetId="4">#REF!</definedName>
    <definedName name="dcflabel" localSheetId="15">#REF!</definedName>
    <definedName name="dcflabel" localSheetId="22">#REF!</definedName>
    <definedName name="dcflabel" localSheetId="5">#REF!</definedName>
    <definedName name="dcflabel" localSheetId="9">#REF!</definedName>
    <definedName name="dcflabel" localSheetId="2">#REF!</definedName>
    <definedName name="dcflabel" localSheetId="26">#REF!</definedName>
    <definedName name="dcflabel">#REF!</definedName>
    <definedName name="DDE_Update_VB" localSheetId="4">[16]!DDE_Update_VB</definedName>
    <definedName name="DDE_Update_VB" localSheetId="15">[16]!DDE_Update_VB</definedName>
    <definedName name="DDE_Update_VB" localSheetId="20">[16]!DDE_Update_VB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6">[16]!DDE_Update_VB</definedName>
    <definedName name="DDE_Update_VB">[16]!DDE_Update_VB</definedName>
    <definedName name="DE" localSheetId="4">#REF!</definedName>
    <definedName name="DE" localSheetId="15">#REF!</definedName>
    <definedName name="DE" localSheetId="22">#REF!</definedName>
    <definedName name="DE" localSheetId="5">#REF!</definedName>
    <definedName name="DE" localSheetId="9">#REF!</definedName>
    <definedName name="DE" localSheetId="2">#REF!</definedName>
    <definedName name="DE" localSheetId="26">#REF!</definedName>
    <definedName name="DE">#REF!</definedName>
    <definedName name="debt_00" localSheetId="4">#REF!</definedName>
    <definedName name="debt_00" localSheetId="15">#REF!</definedName>
    <definedName name="debt_00" localSheetId="22">#REF!</definedName>
    <definedName name="debt_00" localSheetId="5">#REF!</definedName>
    <definedName name="debt_00" localSheetId="9">#REF!</definedName>
    <definedName name="debt_00" localSheetId="2">#REF!</definedName>
    <definedName name="debt_00" localSheetId="26">#REF!</definedName>
    <definedName name="debt_00">#REF!</definedName>
    <definedName name="debt_01" localSheetId="4">#REF!</definedName>
    <definedName name="debt_01" localSheetId="15">#REF!</definedName>
    <definedName name="debt_01" localSheetId="22">#REF!</definedName>
    <definedName name="debt_01" localSheetId="5">#REF!</definedName>
    <definedName name="debt_01" localSheetId="9">#REF!</definedName>
    <definedName name="debt_01" localSheetId="2">#REF!</definedName>
    <definedName name="debt_01" localSheetId="26">#REF!</definedName>
    <definedName name="debt_01">#REF!</definedName>
    <definedName name="debt_02" localSheetId="4">#REF!</definedName>
    <definedName name="debt_02" localSheetId="15">#REF!</definedName>
    <definedName name="debt_02" localSheetId="22">#REF!</definedName>
    <definedName name="debt_02" localSheetId="5">#REF!</definedName>
    <definedName name="debt_02" localSheetId="9">#REF!</definedName>
    <definedName name="debt_02" localSheetId="2">#REF!</definedName>
    <definedName name="debt_02" localSheetId="26">#REF!</definedName>
    <definedName name="debt_02">#REF!</definedName>
    <definedName name="debt_03">[1]CASINO2!$W$525</definedName>
    <definedName name="debt_99" localSheetId="4">#REF!</definedName>
    <definedName name="debt_99" localSheetId="15">#REF!</definedName>
    <definedName name="debt_99" localSheetId="22">#REF!</definedName>
    <definedName name="debt_99" localSheetId="5">#REF!</definedName>
    <definedName name="debt_99" localSheetId="9">#REF!</definedName>
    <definedName name="debt_99" localSheetId="2">#REF!</definedName>
    <definedName name="debt_99" localSheetId="26">#REF!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5">#REF!</definedName>
    <definedName name="Deferred_Charges" localSheetId="22">#REF!</definedName>
    <definedName name="Deferred_Charges" localSheetId="5">#REF!</definedName>
    <definedName name="Deferred_Charges" localSheetId="9">#REF!</definedName>
    <definedName name="Deferred_Charges" localSheetId="2">#REF!</definedName>
    <definedName name="Deferred_Charges" localSheetId="26">#REF!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5">[8]Forecasts_VDF!#REF!</definedName>
    <definedName name="Dep_margin_fore" localSheetId="22">[8]Forecasts_VDF!#REF!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6">[8]Forecasts_VDF!#REF!</definedName>
    <definedName name="Dep_margin_fore">[8]Forecasts_VDF!#REF!</definedName>
    <definedName name="dep_repost">'[3]DCF old'!$I$14:$U$14</definedName>
    <definedName name="Depreciation" localSheetId="4">#REF!</definedName>
    <definedName name="Depreciation" localSheetId="15">#REF!</definedName>
    <definedName name="Depreciation" localSheetId="22">#REF!</definedName>
    <definedName name="Depreciation" localSheetId="5">#REF!</definedName>
    <definedName name="Depreciation" localSheetId="9">#REF!</definedName>
    <definedName name="Depreciation" localSheetId="2">#REF!</definedName>
    <definedName name="Depreciation" localSheetId="26">#REF!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5">#REF!</definedName>
    <definedName name="Depreciations" localSheetId="22">#REF!</definedName>
    <definedName name="Depreciations" localSheetId="5">#REF!</definedName>
    <definedName name="Depreciations" localSheetId="9">#REF!</definedName>
    <definedName name="Depreciations" localSheetId="2">#REF!</definedName>
    <definedName name="Depreciations" localSheetId="26">#REF!</definedName>
    <definedName name="Depreciations">#REF!</definedName>
    <definedName name="DFGDF" localSheetId="4">#REF!</definedName>
    <definedName name="DFGDF" localSheetId="15">#REF!</definedName>
    <definedName name="DFGDF" localSheetId="22">#REF!</definedName>
    <definedName name="DFGDF" localSheetId="5">#REF!</definedName>
    <definedName name="DFGDF" localSheetId="9">#REF!</definedName>
    <definedName name="DFGDF" localSheetId="2">#REF!</definedName>
    <definedName name="DFGDF" localSheetId="26">#REF!</definedName>
    <definedName name="DFGDF">#REF!</definedName>
    <definedName name="dia" localSheetId="4">#REF!</definedName>
    <definedName name="dia" localSheetId="15">#REF!</definedName>
    <definedName name="dia" localSheetId="22">#REF!</definedName>
    <definedName name="dia" localSheetId="5">#REF!</definedName>
    <definedName name="dia" localSheetId="9">#REF!</definedName>
    <definedName name="dia" localSheetId="2">#REF!</definedName>
    <definedName name="dia" localSheetId="26">#REF!</definedName>
    <definedName name="dia">#REF!</definedName>
    <definedName name="dico_Categories" localSheetId="4">#REF!</definedName>
    <definedName name="dico_Categories" localSheetId="15">#REF!</definedName>
    <definedName name="dico_Categories" localSheetId="22">#REF!</definedName>
    <definedName name="dico_Categories" localSheetId="5">#REF!</definedName>
    <definedName name="dico_Categories" localSheetId="9">#REF!</definedName>
    <definedName name="dico_Categories" localSheetId="2">#REF!</definedName>
    <definedName name="dico_Categories" localSheetId="26">#REF!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5">#REF!</definedName>
    <definedName name="Disposals" localSheetId="22">#REF!</definedName>
    <definedName name="Disposals" localSheetId="5">#REF!</definedName>
    <definedName name="Disposals" localSheetId="9">#REF!</definedName>
    <definedName name="Disposals" localSheetId="2">#REF!</definedName>
    <definedName name="Disposals" localSheetId="26">#REF!</definedName>
    <definedName name="Disposals">#REF!</definedName>
    <definedName name="distri" localSheetId="4">[4]Börskurser!#REF!</definedName>
    <definedName name="distri" localSheetId="15">[4]Börskurser!#REF!</definedName>
    <definedName name="distri" localSheetId="22">[4]Börskurser!#REF!</definedName>
    <definedName name="distri" localSheetId="5">[4]Börskurser!#REF!</definedName>
    <definedName name="distri" localSheetId="9">[4]Börskurser!#REF!</definedName>
    <definedName name="distri" localSheetId="2">[4]Börskurser!#REF!</definedName>
    <definedName name="distri" localSheetId="26">[4]Börskurser!#REF!</definedName>
    <definedName name="distri">[4]Börskurser!#REF!</definedName>
    <definedName name="div_g" localSheetId="4">'[3]DCF old'!#REF!</definedName>
    <definedName name="div_g" localSheetId="15">'[3]DCF old'!#REF!</definedName>
    <definedName name="div_g" localSheetId="22">'[3]DCF old'!#REF!</definedName>
    <definedName name="div_g" localSheetId="5">'[3]DCF old'!#REF!</definedName>
    <definedName name="div_g" localSheetId="9">'[3]DCF old'!#REF!</definedName>
    <definedName name="div_g" localSheetId="2">'[3]DCF old'!#REF!</definedName>
    <definedName name="div_g" localSheetId="26">'[3]DCF old'!#REF!</definedName>
    <definedName name="div_g">'[3]DCF old'!#REF!</definedName>
    <definedName name="div_proc" localSheetId="4">'[3]DCF old'!#REF!</definedName>
    <definedName name="div_proc" localSheetId="15">'[3]DCF old'!#REF!</definedName>
    <definedName name="div_proc" localSheetId="22">'[3]DCF old'!#REF!</definedName>
    <definedName name="div_proc" localSheetId="5">'[3]DCF old'!#REF!</definedName>
    <definedName name="div_proc" localSheetId="9">'[3]DCF old'!#REF!</definedName>
    <definedName name="div_proc" localSheetId="2">'[3]DCF old'!#REF!</definedName>
    <definedName name="div_proc" localSheetId="26">'[3]DCF old'!#REF!</definedName>
    <definedName name="div_proc">'[3]DCF old'!#REF!</definedName>
    <definedName name="div_yield" localSheetId="4">'[3]DCF old'!#REF!</definedName>
    <definedName name="div_yield" localSheetId="15">'[3]DCF old'!#REF!</definedName>
    <definedName name="div_yield" localSheetId="22">'[3]DCF old'!#REF!</definedName>
    <definedName name="div_yield" localSheetId="5">'[3]DCF old'!#REF!</definedName>
    <definedName name="div_yield" localSheetId="9">'[3]DCF old'!#REF!</definedName>
    <definedName name="div_yield" localSheetId="2">'[3]DCF old'!#REF!</definedName>
    <definedName name="div_yield" localSheetId="26">'[3]DCF old'!#REF!</definedName>
    <definedName name="div_yield">'[3]DCF old'!#REF!</definedName>
    <definedName name="DIVA">[10]Sheet1!$A$55:$N$170</definedName>
    <definedName name="DIVFULL" localSheetId="4">#REF!</definedName>
    <definedName name="DIVFULL" localSheetId="15">#REF!</definedName>
    <definedName name="DIVFULL" localSheetId="22">#REF!</definedName>
    <definedName name="DIVFULL" localSheetId="5">#REF!</definedName>
    <definedName name="DIVFULL" localSheetId="9">#REF!</definedName>
    <definedName name="DIVFULL" localSheetId="2">#REF!</definedName>
    <definedName name="DIVFULL" localSheetId="26">#REF!</definedName>
    <definedName name="DIVFULL">#REF!</definedName>
    <definedName name="divg_geo" localSheetId="4">'[3]DCF old'!#REF!</definedName>
    <definedName name="divg_geo" localSheetId="15">'[3]DCF old'!#REF!</definedName>
    <definedName name="divg_geo" localSheetId="22">'[3]DCF old'!#REF!</definedName>
    <definedName name="divg_geo" localSheetId="5">'[3]DCF old'!#REF!</definedName>
    <definedName name="divg_geo" localSheetId="9">'[3]DCF old'!#REF!</definedName>
    <definedName name="divg_geo" localSheetId="2">'[3]DCF old'!#REF!</definedName>
    <definedName name="divg_geo" localSheetId="26">'[3]DCF old'!#REF!</definedName>
    <definedName name="divg_geo">'[3]DCF old'!#REF!</definedName>
    <definedName name="divg_ps" localSheetId="4">'[3]DCF old'!#REF!</definedName>
    <definedName name="divg_ps" localSheetId="15">'[3]DCF old'!#REF!</definedName>
    <definedName name="divg_ps" localSheetId="22">'[3]DCF old'!#REF!</definedName>
    <definedName name="divg_ps" localSheetId="5">'[3]DCF old'!#REF!</definedName>
    <definedName name="divg_ps" localSheetId="9">'[3]DCF old'!#REF!</definedName>
    <definedName name="divg_ps" localSheetId="2">'[3]DCF old'!#REF!</definedName>
    <definedName name="divg_ps" localSheetId="26">'[3]DCF old'!#REF!</definedName>
    <definedName name="divg_ps">'[3]DCF old'!#REF!</definedName>
    <definedName name="Dividend_paid" localSheetId="4">#REF!</definedName>
    <definedName name="Dividend_paid" localSheetId="15">#REF!</definedName>
    <definedName name="Dividend_paid" localSheetId="22">#REF!</definedName>
    <definedName name="Dividend_paid" localSheetId="5">#REF!</definedName>
    <definedName name="Dividend_paid" localSheetId="9">#REF!</definedName>
    <definedName name="Dividend_paid" localSheetId="2">#REF!</definedName>
    <definedName name="Dividend_paid" localSheetId="26">#REF!</definedName>
    <definedName name="Dividend_paid">#REF!</definedName>
    <definedName name="DividendInc" localSheetId="4">#REF!</definedName>
    <definedName name="DividendInc" localSheetId="15">#REF!</definedName>
    <definedName name="DividendInc" localSheetId="22">#REF!</definedName>
    <definedName name="DividendInc" localSheetId="5">#REF!</definedName>
    <definedName name="DividendInc" localSheetId="9">#REF!</definedName>
    <definedName name="DividendInc" localSheetId="2">#REF!</definedName>
    <definedName name="DividendInc" localSheetId="26">#REF!</definedName>
    <definedName name="DividendInc">#REF!</definedName>
    <definedName name="Dividends" localSheetId="4">#REF!</definedName>
    <definedName name="Dividends" localSheetId="15">#REF!</definedName>
    <definedName name="Dividends" localSheetId="22">#REF!</definedName>
    <definedName name="Dividends" localSheetId="5">#REF!</definedName>
    <definedName name="Dividends" localSheetId="9">#REF!</definedName>
    <definedName name="Dividends" localSheetId="2">#REF!</definedName>
    <definedName name="Dividends" localSheetId="26">#REF!</definedName>
    <definedName name="Dividends">#REF!</definedName>
    <definedName name="divps" localSheetId="4">'[3]DCF old'!#REF!</definedName>
    <definedName name="divps" localSheetId="15">'[3]DCF old'!#REF!</definedName>
    <definedName name="divps" localSheetId="22">'[3]DCF old'!#REF!</definedName>
    <definedName name="divps" localSheetId="5">'[3]DCF old'!#REF!</definedName>
    <definedName name="divps" localSheetId="9">'[3]DCF old'!#REF!</definedName>
    <definedName name="divps" localSheetId="2">'[3]DCF old'!#REF!</definedName>
    <definedName name="divps" localSheetId="26">'[3]DCF old'!#REF!</definedName>
    <definedName name="divps">'[3]DCF old'!#REF!</definedName>
    <definedName name="DIVQA" localSheetId="4">#REF!</definedName>
    <definedName name="DIVQA" localSheetId="15">#REF!</definedName>
    <definedName name="DIVQA" localSheetId="22">#REF!</definedName>
    <definedName name="DIVQA" localSheetId="5">#REF!</definedName>
    <definedName name="DIVQA" localSheetId="9">#REF!</definedName>
    <definedName name="DIVQA" localSheetId="2">#REF!</definedName>
    <definedName name="DIVQA" localSheetId="26">#REF!</definedName>
    <definedName name="DIVQA">#REF!</definedName>
    <definedName name="DIVQB" localSheetId="4">#REF!</definedName>
    <definedName name="DIVQB" localSheetId="15">#REF!</definedName>
    <definedName name="DIVQB" localSheetId="22">#REF!</definedName>
    <definedName name="DIVQB" localSheetId="5">#REF!</definedName>
    <definedName name="DIVQB" localSheetId="9">#REF!</definedName>
    <definedName name="DIVQB" localSheetId="2">#REF!</definedName>
    <definedName name="DIVQB" localSheetId="26">#REF!</definedName>
    <definedName name="DIVQB">#REF!</definedName>
    <definedName name="dixtotallikes1997" localSheetId="4">agag &amp; [17]H2!$N$33</definedName>
    <definedName name="dixtotallikes1997" localSheetId="15">agag &amp; [17]H2!$N$33</definedName>
    <definedName name="dixtotallikes1997" localSheetId="20">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6">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5">#REF!</definedName>
    <definedName name="DPS__DM__Ord" localSheetId="22">#REF!</definedName>
    <definedName name="DPS__DM__Ord" localSheetId="5">#REF!</definedName>
    <definedName name="DPS__DM__Ord" localSheetId="9">#REF!</definedName>
    <definedName name="DPS__DM__Ord" localSheetId="2">#REF!</definedName>
    <definedName name="DPS__DM__Ord" localSheetId="26">#REF!</definedName>
    <definedName name="DPS__DM__Ord">#REF!</definedName>
    <definedName name="DPS__DM__Pref" localSheetId="4">#REF!</definedName>
    <definedName name="DPS__DM__Pref" localSheetId="15">#REF!</definedName>
    <definedName name="DPS__DM__Pref" localSheetId="22">#REF!</definedName>
    <definedName name="DPS__DM__Pref" localSheetId="5">#REF!</definedName>
    <definedName name="DPS__DM__Pref" localSheetId="9">#REF!</definedName>
    <definedName name="DPS__DM__Pref" localSheetId="2">#REF!</definedName>
    <definedName name="DPS__DM__Pref" localSheetId="26">#REF!</definedName>
    <definedName name="DPS__DM__Pref">#REF!</definedName>
    <definedName name="DummyEstYears">3</definedName>
    <definedName name="DVFA___SG_EPS__DM" localSheetId="4">#REF!</definedName>
    <definedName name="DVFA___SG_EPS__DM" localSheetId="15">#REF!</definedName>
    <definedName name="DVFA___SG_EPS__DM" localSheetId="22">#REF!</definedName>
    <definedName name="DVFA___SG_EPS__DM" localSheetId="5">#REF!</definedName>
    <definedName name="DVFA___SG_EPS__DM" localSheetId="9">#REF!</definedName>
    <definedName name="DVFA___SG_EPS__DM" localSheetId="2">#REF!</definedName>
    <definedName name="DVFA___SG_EPS__DM" localSheetId="26">#REF!</definedName>
    <definedName name="DVFA___SG_EPS__DM">#REF!</definedName>
    <definedName name="DVFA___SG_Net_Profit" localSheetId="4">#REF!</definedName>
    <definedName name="DVFA___SG_Net_Profit" localSheetId="15">#REF!</definedName>
    <definedName name="DVFA___SG_Net_Profit" localSheetId="22">#REF!</definedName>
    <definedName name="DVFA___SG_Net_Profit" localSheetId="5">#REF!</definedName>
    <definedName name="DVFA___SG_Net_Profit" localSheetId="9">#REF!</definedName>
    <definedName name="DVFA___SG_Net_Profit" localSheetId="2">#REF!</definedName>
    <definedName name="DVFA___SG_Net_Profit" localSheetId="26">#REF!</definedName>
    <definedName name="DVFA___SG_Net_Profit">#REF!</definedName>
    <definedName name="e" localSheetId="4">#REF!</definedName>
    <definedName name="e" localSheetId="15">#REF!</definedName>
    <definedName name="e" localSheetId="22">#REF!</definedName>
    <definedName name="e" localSheetId="5">#REF!</definedName>
    <definedName name="e" localSheetId="9">#REF!</definedName>
    <definedName name="e" localSheetId="2">#REF!</definedName>
    <definedName name="e" localSheetId="26">#REF!</definedName>
    <definedName name="e">#REF!</definedName>
    <definedName name="EBDIT" localSheetId="4">#REF!</definedName>
    <definedName name="EBDIT" localSheetId="15">#REF!</definedName>
    <definedName name="EBDIT" localSheetId="22">#REF!</definedName>
    <definedName name="EBDIT" localSheetId="5">#REF!</definedName>
    <definedName name="EBDIT" localSheetId="9">#REF!</definedName>
    <definedName name="EBDIT" localSheetId="2">#REF!</definedName>
    <definedName name="EBDIT" localSheetId="26">#REF!</definedName>
    <definedName name="EBDIT">#REF!</definedName>
    <definedName name="ebdit_00" localSheetId="4">#REF!</definedName>
    <definedName name="ebdit_00" localSheetId="15">#REF!</definedName>
    <definedName name="ebdit_00" localSheetId="22">#REF!</definedName>
    <definedName name="ebdit_00" localSheetId="5">#REF!</definedName>
    <definedName name="ebdit_00" localSheetId="9">#REF!</definedName>
    <definedName name="ebdit_00" localSheetId="2">#REF!</definedName>
    <definedName name="ebdit_00" localSheetId="26">#REF!</definedName>
    <definedName name="ebdit_00">#REF!</definedName>
    <definedName name="ebdit_01" localSheetId="4">#REF!</definedName>
    <definedName name="ebdit_01" localSheetId="15">#REF!</definedName>
    <definedName name="ebdit_01" localSheetId="22">#REF!</definedName>
    <definedName name="ebdit_01" localSheetId="5">#REF!</definedName>
    <definedName name="ebdit_01" localSheetId="9">#REF!</definedName>
    <definedName name="ebdit_01" localSheetId="2">#REF!</definedName>
    <definedName name="ebdit_01" localSheetId="26">#REF!</definedName>
    <definedName name="ebdit_01">#REF!</definedName>
    <definedName name="ebdit_02" localSheetId="4">#REF!</definedName>
    <definedName name="ebdit_02" localSheetId="15">#REF!</definedName>
    <definedName name="ebdit_02" localSheetId="22">#REF!</definedName>
    <definedName name="ebdit_02" localSheetId="5">#REF!</definedName>
    <definedName name="ebdit_02" localSheetId="9">#REF!</definedName>
    <definedName name="ebdit_02" localSheetId="2">#REF!</definedName>
    <definedName name="ebdit_02" localSheetId="26">#REF!</definedName>
    <definedName name="ebdit_02">#REF!</definedName>
    <definedName name="ebdit_03">[1]CASINO2!$W$331</definedName>
    <definedName name="ebdit_99" localSheetId="4">#REF!</definedName>
    <definedName name="ebdit_99" localSheetId="15">#REF!</definedName>
    <definedName name="ebdit_99" localSheetId="22">#REF!</definedName>
    <definedName name="ebdit_99" localSheetId="5">#REF!</definedName>
    <definedName name="ebdit_99" localSheetId="9">#REF!</definedName>
    <definedName name="ebdit_99" localSheetId="2">#REF!</definedName>
    <definedName name="ebdit_99" localSheetId="26">#REF!</definedName>
    <definedName name="ebdit_99">#REF!</definedName>
    <definedName name="ebdit_s00" localSheetId="4">#REF!</definedName>
    <definedName name="ebdit_s00" localSheetId="15">#REF!</definedName>
    <definedName name="ebdit_s00" localSheetId="22">#REF!</definedName>
    <definedName name="ebdit_s00" localSheetId="5">#REF!</definedName>
    <definedName name="ebdit_s00" localSheetId="9">#REF!</definedName>
    <definedName name="ebdit_s00" localSheetId="2">#REF!</definedName>
    <definedName name="ebdit_s00" localSheetId="26">#REF!</definedName>
    <definedName name="ebdit_s00">#REF!</definedName>
    <definedName name="ebdit_s01" localSheetId="4">#REF!</definedName>
    <definedName name="ebdit_s01" localSheetId="15">#REF!</definedName>
    <definedName name="ebdit_s01" localSheetId="22">#REF!</definedName>
    <definedName name="ebdit_s01" localSheetId="5">#REF!</definedName>
    <definedName name="ebdit_s01" localSheetId="9">#REF!</definedName>
    <definedName name="ebdit_s01" localSheetId="2">#REF!</definedName>
    <definedName name="ebdit_s01" localSheetId="26">#REF!</definedName>
    <definedName name="ebdit_s01">#REF!</definedName>
    <definedName name="ebdit_s02" localSheetId="4">#REF!</definedName>
    <definedName name="ebdit_s02" localSheetId="15">#REF!</definedName>
    <definedName name="ebdit_s02" localSheetId="22">#REF!</definedName>
    <definedName name="ebdit_s02" localSheetId="5">#REF!</definedName>
    <definedName name="ebdit_s02" localSheetId="9">#REF!</definedName>
    <definedName name="ebdit_s02" localSheetId="2">#REF!</definedName>
    <definedName name="ebdit_s02" localSheetId="26">#REF!</definedName>
    <definedName name="ebdit_s02">#REF!</definedName>
    <definedName name="ebdit_s03">[1]CASINO2!$W$332</definedName>
    <definedName name="ebdit_s99" localSheetId="4">#REF!</definedName>
    <definedName name="ebdit_s99" localSheetId="15">#REF!</definedName>
    <definedName name="ebdit_s99" localSheetId="22">#REF!</definedName>
    <definedName name="ebdit_s99" localSheetId="5">#REF!</definedName>
    <definedName name="ebdit_s99" localSheetId="9">#REF!</definedName>
    <definedName name="ebdit_s99" localSheetId="2">#REF!</definedName>
    <definedName name="ebdit_s99" localSheetId="26">#REF!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5">[8]Forecasts_VDF!#REF!</definedName>
    <definedName name="EBIT_margin_fore" localSheetId="22">[8]Forecasts_VDF!#REF!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6">[8]Forecasts_VDF!#REF!</definedName>
    <definedName name="EBIT_margin_fore">[8]Forecasts_VDF!#REF!</definedName>
    <definedName name="ebit1">'[3]DCF old'!$I$11:$U$11</definedName>
    <definedName name="ebita" localSheetId="4">#REF!</definedName>
    <definedName name="ebita" localSheetId="15">#REF!</definedName>
    <definedName name="ebita" localSheetId="22">#REF!</definedName>
    <definedName name="ebita" localSheetId="5">#REF!</definedName>
    <definedName name="ebita" localSheetId="9">#REF!</definedName>
    <definedName name="ebita" localSheetId="2">#REF!</definedName>
    <definedName name="ebita" localSheetId="26">#REF!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5">[8]NOPAT_VDF!#REF!</definedName>
    <definedName name="EBITDA_growth_avg" localSheetId="22">[8]NOPAT_VDF!#REF!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6">[8]NOPAT_VDF!#REF!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5">[8]NOPAT_VDF!#REF!</definedName>
    <definedName name="EBITDA_Share" localSheetId="22">[8]NOPAT_VDF!#REF!</definedName>
    <definedName name="EBITDA_Share" localSheetId="5">[8]NOPAT_VDF!#REF!</definedName>
    <definedName name="EBITDA_Share" localSheetId="9">[8]NOPAT_VDF!#REF!</definedName>
    <definedName name="EBITDA_Share" localSheetId="2">[8]NOPAT_VDF!#REF!</definedName>
    <definedName name="EBITDA_Share" localSheetId="26">[8]NOPAT_VDF!#REF!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5">#REF!</definedName>
    <definedName name="effect" localSheetId="22">#REF!</definedName>
    <definedName name="effect" localSheetId="5">#REF!</definedName>
    <definedName name="effect" localSheetId="9">#REF!</definedName>
    <definedName name="effect" localSheetId="2">#REF!</definedName>
    <definedName name="effect" localSheetId="26">#REF!</definedName>
    <definedName name="effect">#REF!</definedName>
    <definedName name="Effective_tax_rate">'[8]Income Statement_VDF'!$D$49:$S$49</definedName>
    <definedName name="endday" localSheetId="4">#REF!</definedName>
    <definedName name="endday" localSheetId="15">#REF!</definedName>
    <definedName name="endday" localSheetId="22">#REF!</definedName>
    <definedName name="endday" localSheetId="5">#REF!</definedName>
    <definedName name="endday" localSheetId="9">#REF!</definedName>
    <definedName name="endday" localSheetId="2">#REF!</definedName>
    <definedName name="endday" localSheetId="26">#REF!</definedName>
    <definedName name="endday">#REF!</definedName>
    <definedName name="endmonth" localSheetId="4">#REF!</definedName>
    <definedName name="endmonth" localSheetId="15">#REF!</definedName>
    <definedName name="endmonth" localSheetId="22">#REF!</definedName>
    <definedName name="endmonth" localSheetId="5">#REF!</definedName>
    <definedName name="endmonth" localSheetId="9">#REF!</definedName>
    <definedName name="endmonth" localSheetId="2">#REF!</definedName>
    <definedName name="endmonth" localSheetId="26">#REF!</definedName>
    <definedName name="endmonth">#REF!</definedName>
    <definedName name="endyear" localSheetId="4">#REF!</definedName>
    <definedName name="endyear" localSheetId="15">#REF!</definedName>
    <definedName name="endyear" localSheetId="22">#REF!</definedName>
    <definedName name="endyear" localSheetId="5">#REF!</definedName>
    <definedName name="endyear" localSheetId="9">#REF!</definedName>
    <definedName name="endyear" localSheetId="2">#REF!</definedName>
    <definedName name="endyear" localSheetId="26">#REF!</definedName>
    <definedName name="endyear">#REF!</definedName>
    <definedName name="ENTERPRISE_VALUE" localSheetId="4">#REF!</definedName>
    <definedName name="ENTERPRISE_VALUE" localSheetId="15">#REF!</definedName>
    <definedName name="ENTERPRISE_VALUE" localSheetId="22">#REF!</definedName>
    <definedName name="ENTERPRISE_VALUE" localSheetId="5">#REF!</definedName>
    <definedName name="ENTERPRISE_VALUE" localSheetId="9">#REF!</definedName>
    <definedName name="ENTERPRISE_VALUE" localSheetId="2">#REF!</definedName>
    <definedName name="ENTERPRISE_VALUE" localSheetId="26">#REF!</definedName>
    <definedName name="ENTERPRISE_VALUE">#REF!</definedName>
    <definedName name="EPS">[8]NOPAT_VDF!$C$96:$AU$96</definedName>
    <definedName name="eps_00" localSheetId="4">#REF!</definedName>
    <definedName name="eps_00" localSheetId="15">#REF!</definedName>
    <definedName name="eps_00" localSheetId="22">#REF!</definedName>
    <definedName name="eps_00" localSheetId="5">#REF!</definedName>
    <definedName name="eps_00" localSheetId="9">#REF!</definedName>
    <definedName name="eps_00" localSheetId="2">#REF!</definedName>
    <definedName name="eps_00" localSheetId="26">#REF!</definedName>
    <definedName name="eps_00">#REF!</definedName>
    <definedName name="eps_01" localSheetId="4">#REF!</definedName>
    <definedName name="eps_01" localSheetId="15">#REF!</definedName>
    <definedName name="eps_01" localSheetId="22">#REF!</definedName>
    <definedName name="eps_01" localSheetId="5">#REF!</definedName>
    <definedName name="eps_01" localSheetId="9">#REF!</definedName>
    <definedName name="eps_01" localSheetId="2">#REF!</definedName>
    <definedName name="eps_01" localSheetId="26">#REF!</definedName>
    <definedName name="eps_01">#REF!</definedName>
    <definedName name="eps_02" localSheetId="4">#REF!</definedName>
    <definedName name="eps_02" localSheetId="15">#REF!</definedName>
    <definedName name="eps_02" localSheetId="22">#REF!</definedName>
    <definedName name="eps_02" localSheetId="5">#REF!</definedName>
    <definedName name="eps_02" localSheetId="9">#REF!</definedName>
    <definedName name="eps_02" localSheetId="2">#REF!</definedName>
    <definedName name="eps_02" localSheetId="26">#REF!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5">#REF!</definedName>
    <definedName name="eps_99" localSheetId="22">#REF!</definedName>
    <definedName name="eps_99" localSheetId="5">#REF!</definedName>
    <definedName name="eps_99" localSheetId="9">#REF!</definedName>
    <definedName name="eps_99" localSheetId="2">#REF!</definedName>
    <definedName name="eps_99" localSheetId="26">#REF!</definedName>
    <definedName name="eps_99">#REF!</definedName>
    <definedName name="EPS_growth">[8]NOPAT_VDF!$C$150:$AU$150</definedName>
    <definedName name="EPS_growth_avg" localSheetId="4">[8]NOPAT_VDF!#REF!</definedName>
    <definedName name="EPS_growth_avg" localSheetId="15">[8]NOPAT_VDF!#REF!</definedName>
    <definedName name="EPS_growth_avg" localSheetId="22">[8]NOPAT_VDF!#REF!</definedName>
    <definedName name="EPS_growth_avg" localSheetId="5">[8]NOPAT_VDF!#REF!</definedName>
    <definedName name="EPS_growth_avg" localSheetId="9">[8]NOPAT_VDF!#REF!</definedName>
    <definedName name="EPS_growth_avg" localSheetId="2">[8]NOPAT_VDF!#REF!</definedName>
    <definedName name="EPS_growth_avg" localSheetId="26">[8]NOPAT_VDF!#REF!</definedName>
    <definedName name="EPS_growth_avg">[8]NOPAT_VDF!#REF!</definedName>
    <definedName name="eps_stax" localSheetId="4">'[3]DCF old'!#REF!</definedName>
    <definedName name="eps_stax" localSheetId="15">'[3]DCF old'!#REF!</definedName>
    <definedName name="eps_stax" localSheetId="22">'[3]DCF old'!#REF!</definedName>
    <definedName name="eps_stax" localSheetId="5">'[3]DCF old'!#REF!</definedName>
    <definedName name="eps_stax" localSheetId="9">'[3]DCF old'!#REF!</definedName>
    <definedName name="eps_stax" localSheetId="2">'[3]DCF old'!#REF!</definedName>
    <definedName name="eps_stax" localSheetId="26">'[3]DCF old'!#REF!</definedName>
    <definedName name="eps_stax">'[3]DCF old'!#REF!</definedName>
    <definedName name="eps_tax" localSheetId="4">'[3]DCF old'!#REF!</definedName>
    <definedName name="eps_tax" localSheetId="15">'[3]DCF old'!#REF!</definedName>
    <definedName name="eps_tax" localSheetId="22">'[3]DCF old'!#REF!</definedName>
    <definedName name="eps_tax" localSheetId="5">'[3]DCF old'!#REF!</definedName>
    <definedName name="eps_tax" localSheetId="9">'[3]DCF old'!#REF!</definedName>
    <definedName name="eps_tax" localSheetId="2">'[3]DCF old'!#REF!</definedName>
    <definedName name="eps_tax" localSheetId="26">'[3]DCF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5">'[3]DCF old'!#REF!</definedName>
    <definedName name="epv_ebit" localSheetId="22">'[3]DCF old'!#REF!</definedName>
    <definedName name="epv_ebit" localSheetId="5">'[3]DCF old'!#REF!</definedName>
    <definedName name="epv_ebit" localSheetId="9">'[3]DCF old'!#REF!</definedName>
    <definedName name="epv_ebit" localSheetId="2">'[3]DCF old'!#REF!</definedName>
    <definedName name="epv_ebit" localSheetId="26">'[3]DCF old'!#REF!</definedName>
    <definedName name="epv_ebit">'[3]DCF old'!#REF!</definedName>
    <definedName name="epv_s" localSheetId="4">'[3]DCF old'!#REF!</definedName>
    <definedName name="epv_s" localSheetId="15">'[3]DCF old'!#REF!</definedName>
    <definedName name="epv_s" localSheetId="22">'[3]DCF old'!#REF!</definedName>
    <definedName name="epv_s" localSheetId="5">'[3]DCF old'!#REF!</definedName>
    <definedName name="epv_s" localSheetId="9">'[3]DCF old'!#REF!</definedName>
    <definedName name="epv_s" localSheetId="2">'[3]DCF old'!#REF!</definedName>
    <definedName name="epv_s" localSheetId="26">'[3]DCF old'!#REF!</definedName>
    <definedName name="epv_s">'[3]DCF old'!#REF!</definedName>
    <definedName name="eq" localSheetId="4">'[3]DCF old'!#REF!</definedName>
    <definedName name="eq" localSheetId="15">'[3]DCF old'!#REF!</definedName>
    <definedName name="eq" localSheetId="22">'[3]DCF old'!#REF!</definedName>
    <definedName name="eq" localSheetId="5">'[3]DCF old'!#REF!</definedName>
    <definedName name="eq" localSheetId="9">'[3]DCF old'!#REF!</definedName>
    <definedName name="eq" localSheetId="2">'[3]DCF old'!#REF!</definedName>
    <definedName name="eq" localSheetId="26">'[3]DCF old'!#REF!</definedName>
    <definedName name="eq">'[3]DCF old'!#REF!</definedName>
    <definedName name="eq_00" localSheetId="4">#REF!</definedName>
    <definedName name="eq_00" localSheetId="15">#REF!</definedName>
    <definedName name="eq_00" localSheetId="22">#REF!</definedName>
    <definedName name="eq_00" localSheetId="5">#REF!</definedName>
    <definedName name="eq_00" localSheetId="9">#REF!</definedName>
    <definedName name="eq_00" localSheetId="2">#REF!</definedName>
    <definedName name="eq_00" localSheetId="26">#REF!</definedName>
    <definedName name="eq_00">#REF!</definedName>
    <definedName name="eq_01" localSheetId="4">#REF!</definedName>
    <definedName name="eq_01" localSheetId="15">#REF!</definedName>
    <definedName name="eq_01" localSheetId="22">#REF!</definedName>
    <definedName name="eq_01" localSheetId="5">#REF!</definedName>
    <definedName name="eq_01" localSheetId="9">#REF!</definedName>
    <definedName name="eq_01" localSheetId="2">#REF!</definedName>
    <definedName name="eq_01" localSheetId="26">#REF!</definedName>
    <definedName name="eq_01">#REF!</definedName>
    <definedName name="eq_02" localSheetId="4">#REF!</definedName>
    <definedName name="eq_02" localSheetId="15">#REF!</definedName>
    <definedName name="eq_02" localSheetId="22">#REF!</definedName>
    <definedName name="eq_02" localSheetId="5">#REF!</definedName>
    <definedName name="eq_02" localSheetId="9">#REF!</definedName>
    <definedName name="eq_02" localSheetId="2">#REF!</definedName>
    <definedName name="eq_02" localSheetId="26">#REF!</definedName>
    <definedName name="eq_02">#REF!</definedName>
    <definedName name="eq_03">[1]CASINO2!$W$628</definedName>
    <definedName name="eq_99" localSheetId="4">#REF!</definedName>
    <definedName name="eq_99" localSheetId="15">#REF!</definedName>
    <definedName name="eq_99" localSheetId="22">#REF!</definedName>
    <definedName name="eq_99" localSheetId="5">#REF!</definedName>
    <definedName name="eq_99" localSheetId="9">#REF!</definedName>
    <definedName name="eq_99" localSheetId="2">#REF!</definedName>
    <definedName name="eq_99" localSheetId="26">#REF!</definedName>
    <definedName name="eq_99">#REF!</definedName>
    <definedName name="eq_chg" localSheetId="4">'[3]DCF old'!#REF!</definedName>
    <definedName name="eq_chg" localSheetId="15">'[3]DCF old'!#REF!</definedName>
    <definedName name="eq_chg" localSheetId="22">'[3]DCF old'!#REF!</definedName>
    <definedName name="eq_chg" localSheetId="5">'[3]DCF old'!#REF!</definedName>
    <definedName name="eq_chg" localSheetId="9">'[3]DCF old'!#REF!</definedName>
    <definedName name="eq_chg" localSheetId="2">'[3]DCF old'!#REF!</definedName>
    <definedName name="eq_chg" localSheetId="26">'[3]DCF old'!#REF!</definedName>
    <definedName name="eq_chg">'[3]DCF old'!#REF!</definedName>
    <definedName name="eq_ratio_bv" localSheetId="4">'[3]DCF old'!#REF!</definedName>
    <definedName name="eq_ratio_bv" localSheetId="15">'[3]DCF old'!#REF!</definedName>
    <definedName name="eq_ratio_bv" localSheetId="22">'[3]DCF old'!#REF!</definedName>
    <definedName name="eq_ratio_bv" localSheetId="5">'[3]DCF old'!#REF!</definedName>
    <definedName name="eq_ratio_bv" localSheetId="9">'[3]DCF old'!#REF!</definedName>
    <definedName name="eq_ratio_bv" localSheetId="2">'[3]DCF old'!#REF!</definedName>
    <definedName name="eq_ratio_bv" localSheetId="26">'[3]DCF old'!#REF!</definedName>
    <definedName name="eq_ratio_bv">'[3]DCF old'!#REF!</definedName>
    <definedName name="eq_ratio_mv" localSheetId="4">'[3]DCF old'!#REF!</definedName>
    <definedName name="eq_ratio_mv" localSheetId="15">'[3]DCF old'!#REF!</definedName>
    <definedName name="eq_ratio_mv" localSheetId="22">'[3]DCF old'!#REF!</definedName>
    <definedName name="eq_ratio_mv" localSheetId="5">'[3]DCF old'!#REF!</definedName>
    <definedName name="eq_ratio_mv" localSheetId="9">'[3]DCF old'!#REF!</definedName>
    <definedName name="eq_ratio_mv" localSheetId="2">'[3]DCF old'!#REF!</definedName>
    <definedName name="eq_ratio_mv" localSheetId="26">'[3]DCF old'!#REF!</definedName>
    <definedName name="eq_ratio_mv">'[3]DCF old'!#REF!</definedName>
    <definedName name="eqps" localSheetId="4">'[3]DCF old'!#REF!</definedName>
    <definedName name="eqps" localSheetId="15">'[3]DCF old'!#REF!</definedName>
    <definedName name="eqps" localSheetId="22">'[3]DCF old'!#REF!</definedName>
    <definedName name="eqps" localSheetId="5">'[3]DCF old'!#REF!</definedName>
    <definedName name="eqps" localSheetId="9">'[3]DCF old'!#REF!</definedName>
    <definedName name="eqps" localSheetId="2">'[3]DCF old'!#REF!</definedName>
    <definedName name="eqps" localSheetId="26">'[3]DCF old'!#REF!</definedName>
    <definedName name="eqps">'[3]DCF old'!#REF!</definedName>
    <definedName name="equity" localSheetId="4">#REF!</definedName>
    <definedName name="equity" localSheetId="15">#REF!</definedName>
    <definedName name="equity" localSheetId="22">#REF!</definedName>
    <definedName name="equity" localSheetId="5">#REF!</definedName>
    <definedName name="equity" localSheetId="9">#REF!</definedName>
    <definedName name="equity" localSheetId="2">#REF!</definedName>
    <definedName name="equity" localSheetId="26">#REF!</definedName>
    <definedName name="equity">#REF!</definedName>
    <definedName name="Equity_Equivalents">'[8]Invested capital_VDF'!$C$70:$AE$70</definedName>
    <definedName name="Equity_increase" localSheetId="4">#REF!</definedName>
    <definedName name="Equity_increase" localSheetId="15">#REF!</definedName>
    <definedName name="Equity_increase" localSheetId="22">#REF!</definedName>
    <definedName name="Equity_increase" localSheetId="5">#REF!</definedName>
    <definedName name="Equity_increase" localSheetId="9">#REF!</definedName>
    <definedName name="Equity_increase" localSheetId="2">#REF!</definedName>
    <definedName name="Equity_increase" localSheetId="26">#REF!</definedName>
    <definedName name="Equity_increase">#REF!</definedName>
    <definedName name="Equity_risk_premium">[8]WACC_VDF!$D$9</definedName>
    <definedName name="ERIC_Beta" localSheetId="4">#REF!</definedName>
    <definedName name="ERIC_Beta" localSheetId="15">#REF!</definedName>
    <definedName name="ERIC_Beta" localSheetId="22">#REF!</definedName>
    <definedName name="ERIC_Beta" localSheetId="5">#REF!</definedName>
    <definedName name="ERIC_Beta" localSheetId="9">#REF!</definedName>
    <definedName name="ERIC_Beta" localSheetId="2">#REF!</definedName>
    <definedName name="ERIC_Beta" localSheetId="26">#REF!</definedName>
    <definedName name="ERIC_Beta">#REF!</definedName>
    <definedName name="ERIC_Costnewdebt" localSheetId="4">#REF!</definedName>
    <definedName name="ERIC_Costnewdebt" localSheetId="15">#REF!</definedName>
    <definedName name="ERIC_Costnewdebt" localSheetId="22">#REF!</definedName>
    <definedName name="ERIC_Costnewdebt" localSheetId="5">#REF!</definedName>
    <definedName name="ERIC_Costnewdebt" localSheetId="9">#REF!</definedName>
    <definedName name="ERIC_Costnewdebt" localSheetId="2">#REF!</definedName>
    <definedName name="ERIC_Costnewdebt" localSheetId="26">#REF!</definedName>
    <definedName name="ERIC_Costnewdebt">#REF!</definedName>
    <definedName name="ERIC_Gearing" localSheetId="4">#REF!</definedName>
    <definedName name="ERIC_Gearing" localSheetId="15">#REF!</definedName>
    <definedName name="ERIC_Gearing" localSheetId="22">#REF!</definedName>
    <definedName name="ERIC_Gearing" localSheetId="5">#REF!</definedName>
    <definedName name="ERIC_Gearing" localSheetId="9">#REF!</definedName>
    <definedName name="ERIC_Gearing" localSheetId="2">#REF!</definedName>
    <definedName name="ERIC_Gearing" localSheetId="26">#REF!</definedName>
    <definedName name="ERIC_Gearing">#REF!</definedName>
    <definedName name="ERIC_Kd" localSheetId="4">#REF!</definedName>
    <definedName name="ERIC_Kd" localSheetId="15">#REF!</definedName>
    <definedName name="ERIC_Kd" localSheetId="22">#REF!</definedName>
    <definedName name="ERIC_Kd" localSheetId="5">#REF!</definedName>
    <definedName name="ERIC_Kd" localSheetId="9">#REF!</definedName>
    <definedName name="ERIC_Kd" localSheetId="2">#REF!</definedName>
    <definedName name="ERIC_Kd" localSheetId="26">#REF!</definedName>
    <definedName name="ERIC_Kd">#REF!</definedName>
    <definedName name="ERIC_Ke" localSheetId="4">#REF!</definedName>
    <definedName name="ERIC_Ke" localSheetId="15">#REF!</definedName>
    <definedName name="ERIC_Ke" localSheetId="22">#REF!</definedName>
    <definedName name="ERIC_Ke" localSheetId="5">#REF!</definedName>
    <definedName name="ERIC_Ke" localSheetId="9">#REF!</definedName>
    <definedName name="ERIC_Ke" localSheetId="2">#REF!</definedName>
    <definedName name="ERIC_Ke" localSheetId="26">#REF!</definedName>
    <definedName name="ERIC_Ke">#REF!</definedName>
    <definedName name="ERIC_leaselife" localSheetId="4">#REF!</definedName>
    <definedName name="ERIC_leaselife" localSheetId="15">#REF!</definedName>
    <definedName name="ERIC_leaselife" localSheetId="22">#REF!</definedName>
    <definedName name="ERIC_leaselife" localSheetId="5">#REF!</definedName>
    <definedName name="ERIC_leaselife" localSheetId="9">#REF!</definedName>
    <definedName name="ERIC_leaselife" localSheetId="2">#REF!</definedName>
    <definedName name="ERIC_leaselife" localSheetId="26">#REF!</definedName>
    <definedName name="ERIC_leaselife">#REF!</definedName>
    <definedName name="ERIC_leasepayt" localSheetId="4">#REF!</definedName>
    <definedName name="ERIC_leasepayt" localSheetId="15">#REF!</definedName>
    <definedName name="ERIC_leasepayt" localSheetId="22">#REF!</definedName>
    <definedName name="ERIC_leasepayt" localSheetId="5">#REF!</definedName>
    <definedName name="ERIC_leasepayt" localSheetId="9">#REF!</definedName>
    <definedName name="ERIC_leasepayt" localSheetId="2">#REF!</definedName>
    <definedName name="ERIC_leasepayt" localSheetId="26">#REF!</definedName>
    <definedName name="ERIC_leasepayt">#REF!</definedName>
    <definedName name="ERIC_leassorreqret" localSheetId="4">#REF!</definedName>
    <definedName name="ERIC_leassorreqret" localSheetId="15">#REF!</definedName>
    <definedName name="ERIC_leassorreqret" localSheetId="22">#REF!</definedName>
    <definedName name="ERIC_leassorreqret" localSheetId="5">#REF!</definedName>
    <definedName name="ERIC_leassorreqret" localSheetId="9">#REF!</definedName>
    <definedName name="ERIC_leassorreqret" localSheetId="2">#REF!</definedName>
    <definedName name="ERIC_leassorreqret" localSheetId="26">#REF!</definedName>
    <definedName name="ERIC_leassorreqret">#REF!</definedName>
    <definedName name="ERIC_Mktrisk" localSheetId="4">#REF!</definedName>
    <definedName name="ERIC_Mktrisk" localSheetId="15">#REF!</definedName>
    <definedName name="ERIC_Mktrisk" localSheetId="22">#REF!</definedName>
    <definedName name="ERIC_Mktrisk" localSheetId="5">#REF!</definedName>
    <definedName name="ERIC_Mktrisk" localSheetId="9">#REF!</definedName>
    <definedName name="ERIC_Mktrisk" localSheetId="2">#REF!</definedName>
    <definedName name="ERIC_Mktrisk" localSheetId="26">#REF!</definedName>
    <definedName name="ERIC_Mktrisk">#REF!</definedName>
    <definedName name="ERIC_RFR" localSheetId="4">#REF!</definedName>
    <definedName name="ERIC_RFR" localSheetId="15">#REF!</definedName>
    <definedName name="ERIC_RFR" localSheetId="22">#REF!</definedName>
    <definedName name="ERIC_RFR" localSheetId="5">#REF!</definedName>
    <definedName name="ERIC_RFR" localSheetId="9">#REF!</definedName>
    <definedName name="ERIC_RFR" localSheetId="2">#REF!</definedName>
    <definedName name="ERIC_RFR" localSheetId="26">#REF!</definedName>
    <definedName name="ERIC_RFR">#REF!</definedName>
    <definedName name="ERIC_taxratenot" localSheetId="4">#REF!</definedName>
    <definedName name="ERIC_taxratenot" localSheetId="15">#REF!</definedName>
    <definedName name="ERIC_taxratenot" localSheetId="22">#REF!</definedName>
    <definedName name="ERIC_taxratenot" localSheetId="5">#REF!</definedName>
    <definedName name="ERIC_taxratenot" localSheetId="9">#REF!</definedName>
    <definedName name="ERIC_taxratenot" localSheetId="2">#REF!</definedName>
    <definedName name="ERIC_taxratenot" localSheetId="26">#REF!</definedName>
    <definedName name="ERIC_taxratenot">#REF!</definedName>
    <definedName name="Estimate" localSheetId="4">#REF!</definedName>
    <definedName name="Estimate" localSheetId="15">#REF!</definedName>
    <definedName name="Estimate" localSheetId="22">#REF!</definedName>
    <definedName name="Estimate" localSheetId="5">#REF!</definedName>
    <definedName name="Estimate" localSheetId="9">#REF!</definedName>
    <definedName name="Estimate" localSheetId="2">#REF!</definedName>
    <definedName name="Estimate" localSheetId="26">#REF!</definedName>
    <definedName name="Estimate">#REF!</definedName>
    <definedName name="etc" localSheetId="4">#REF!</definedName>
    <definedName name="etc" localSheetId="15">#REF!</definedName>
    <definedName name="etc" localSheetId="22">#REF!</definedName>
    <definedName name="etc" localSheetId="5">#REF!</definedName>
    <definedName name="etc" localSheetId="9">#REF!</definedName>
    <definedName name="etc" localSheetId="2">#REF!</definedName>
    <definedName name="etc" localSheetId="26">#REF!</definedName>
    <definedName name="etc">#REF!</definedName>
    <definedName name="EUR">'[3]Pay-TV old'!$C$511</definedName>
    <definedName name="euro" localSheetId="4">#REF!</definedName>
    <definedName name="euro" localSheetId="15">#REF!</definedName>
    <definedName name="euro" localSheetId="22">#REF!</definedName>
    <definedName name="euro" localSheetId="5">#REF!</definedName>
    <definedName name="euro" localSheetId="9">#REF!</definedName>
    <definedName name="euro" localSheetId="2">#REF!</definedName>
    <definedName name="euro" localSheetId="26">#REF!</definedName>
    <definedName name="euro">#REF!</definedName>
    <definedName name="Europe_excl._Sweden" localSheetId="4">#REF!</definedName>
    <definedName name="Europe_excl._Sweden" localSheetId="15">#REF!</definedName>
    <definedName name="Europe_excl._Sweden" localSheetId="22">#REF!</definedName>
    <definedName name="Europe_excl._Sweden" localSheetId="5">#REF!</definedName>
    <definedName name="Europe_excl._Sweden" localSheetId="9">#REF!</definedName>
    <definedName name="Europe_excl._Sweden" localSheetId="2">#REF!</definedName>
    <definedName name="Europe_excl._Sweden" localSheetId="26">#REF!</definedName>
    <definedName name="Europe_excl._Sweden">#REF!</definedName>
    <definedName name="Europe_excl._Sweden_w" localSheetId="4">#REF!</definedName>
    <definedName name="Europe_excl._Sweden_w" localSheetId="15">#REF!</definedName>
    <definedName name="Europe_excl._Sweden_w" localSheetId="22">#REF!</definedName>
    <definedName name="Europe_excl._Sweden_w" localSheetId="5">#REF!</definedName>
    <definedName name="Europe_excl._Sweden_w" localSheetId="9">#REF!</definedName>
    <definedName name="Europe_excl._Sweden_w" localSheetId="2">#REF!</definedName>
    <definedName name="Europe_excl._Sweden_w" localSheetId="26">#REF!</definedName>
    <definedName name="Europe_excl._Sweden_w">#REF!</definedName>
    <definedName name="EV" localSheetId="4">#REF!</definedName>
    <definedName name="EV" localSheetId="15">#REF!</definedName>
    <definedName name="EV" localSheetId="22">#REF!</definedName>
    <definedName name="EV" localSheetId="5">#REF!</definedName>
    <definedName name="EV" localSheetId="9">#REF!</definedName>
    <definedName name="EV" localSheetId="2">#REF!</definedName>
    <definedName name="EV" localSheetId="26">#REF!</definedName>
    <definedName name="EV">#REF!</definedName>
    <definedName name="ev_00" localSheetId="4">#REF!</definedName>
    <definedName name="ev_00" localSheetId="15">#REF!</definedName>
    <definedName name="ev_00" localSheetId="22">#REF!</definedName>
    <definedName name="ev_00" localSheetId="5">#REF!</definedName>
    <definedName name="ev_00" localSheetId="9">#REF!</definedName>
    <definedName name="ev_00" localSheetId="2">#REF!</definedName>
    <definedName name="ev_00" localSheetId="26">#REF!</definedName>
    <definedName name="ev_00">#REF!</definedName>
    <definedName name="ev_01" localSheetId="4">#REF!</definedName>
    <definedName name="ev_01" localSheetId="15">#REF!</definedName>
    <definedName name="ev_01" localSheetId="22">#REF!</definedName>
    <definedName name="ev_01" localSheetId="5">#REF!</definedName>
    <definedName name="ev_01" localSheetId="9">#REF!</definedName>
    <definedName name="ev_01" localSheetId="2">#REF!</definedName>
    <definedName name="ev_01" localSheetId="26">#REF!</definedName>
    <definedName name="ev_01">#REF!</definedName>
    <definedName name="ev_02" localSheetId="4">#REF!</definedName>
    <definedName name="ev_02" localSheetId="15">#REF!</definedName>
    <definedName name="ev_02" localSheetId="22">#REF!</definedName>
    <definedName name="ev_02" localSheetId="5">#REF!</definedName>
    <definedName name="ev_02" localSheetId="9">#REF!</definedName>
    <definedName name="ev_02" localSheetId="2">#REF!</definedName>
    <definedName name="ev_02" localSheetId="26">#REF!</definedName>
    <definedName name="ev_02">#REF!</definedName>
    <definedName name="ev_03">[1]CASINO2!$W$711</definedName>
    <definedName name="ev_99" localSheetId="4">#REF!</definedName>
    <definedName name="ev_99" localSheetId="15">#REF!</definedName>
    <definedName name="ev_99" localSheetId="22">#REF!</definedName>
    <definedName name="ev_99" localSheetId="5">#REF!</definedName>
    <definedName name="ev_99" localSheetId="9">#REF!</definedName>
    <definedName name="ev_99" localSheetId="2">#REF!</definedName>
    <definedName name="ev_99" localSheetId="26">#REF!</definedName>
    <definedName name="ev_99">#REF!</definedName>
    <definedName name="ev_ce00" localSheetId="4">#REF!</definedName>
    <definedName name="ev_ce00" localSheetId="15">#REF!</definedName>
    <definedName name="ev_ce00" localSheetId="22">#REF!</definedName>
    <definedName name="ev_ce00" localSheetId="5">#REF!</definedName>
    <definedName name="ev_ce00" localSheetId="9">#REF!</definedName>
    <definedName name="ev_ce00" localSheetId="2">#REF!</definedName>
    <definedName name="ev_ce00" localSheetId="26">#REF!</definedName>
    <definedName name="ev_ce00">#REF!</definedName>
    <definedName name="ev_ce01" localSheetId="4">#REF!</definedName>
    <definedName name="ev_ce01" localSheetId="15">#REF!</definedName>
    <definedName name="ev_ce01" localSheetId="22">#REF!</definedName>
    <definedName name="ev_ce01" localSheetId="5">#REF!</definedName>
    <definedName name="ev_ce01" localSheetId="9">#REF!</definedName>
    <definedName name="ev_ce01" localSheetId="2">#REF!</definedName>
    <definedName name="ev_ce01" localSheetId="26">#REF!</definedName>
    <definedName name="ev_ce01">#REF!</definedName>
    <definedName name="ev_ce02" localSheetId="4">#REF!</definedName>
    <definedName name="ev_ce02" localSheetId="15">#REF!</definedName>
    <definedName name="ev_ce02" localSheetId="22">#REF!</definedName>
    <definedName name="ev_ce02" localSheetId="5">#REF!</definedName>
    <definedName name="ev_ce02" localSheetId="9">#REF!</definedName>
    <definedName name="ev_ce02" localSheetId="2">#REF!</definedName>
    <definedName name="ev_ce02" localSheetId="26">#REF!</definedName>
    <definedName name="ev_ce02">#REF!</definedName>
    <definedName name="ev_ce03">[1]CASINO2!$W$726</definedName>
    <definedName name="ev_ce99" localSheetId="4">#REF!</definedName>
    <definedName name="ev_ce99" localSheetId="15">#REF!</definedName>
    <definedName name="ev_ce99" localSheetId="22">#REF!</definedName>
    <definedName name="ev_ce99" localSheetId="5">#REF!</definedName>
    <definedName name="ev_ce99" localSheetId="9">#REF!</definedName>
    <definedName name="ev_ce99" localSheetId="2">#REF!</definedName>
    <definedName name="ev_ce99" localSheetId="26">#REF!</definedName>
    <definedName name="ev_ce99">#REF!</definedName>
    <definedName name="ev_ebdit00" localSheetId="4">#REF!</definedName>
    <definedName name="ev_ebdit00" localSheetId="15">#REF!</definedName>
    <definedName name="ev_ebdit00" localSheetId="22">#REF!</definedName>
    <definedName name="ev_ebdit00" localSheetId="5">#REF!</definedName>
    <definedName name="ev_ebdit00" localSheetId="9">#REF!</definedName>
    <definedName name="ev_ebdit00" localSheetId="2">#REF!</definedName>
    <definedName name="ev_ebdit00" localSheetId="26">#REF!</definedName>
    <definedName name="ev_ebdit00">#REF!</definedName>
    <definedName name="ev_ebdit01" localSheetId="4">#REF!</definedName>
    <definedName name="ev_ebdit01" localSheetId="15">#REF!</definedName>
    <definedName name="ev_ebdit01" localSheetId="22">#REF!</definedName>
    <definedName name="ev_ebdit01" localSheetId="5">#REF!</definedName>
    <definedName name="ev_ebdit01" localSheetId="9">#REF!</definedName>
    <definedName name="ev_ebdit01" localSheetId="2">#REF!</definedName>
    <definedName name="ev_ebdit01" localSheetId="26">#REF!</definedName>
    <definedName name="ev_ebdit01">#REF!</definedName>
    <definedName name="ev_ebdit02" localSheetId="4">#REF!</definedName>
    <definedName name="ev_ebdit02" localSheetId="15">#REF!</definedName>
    <definedName name="ev_ebdit02" localSheetId="22">#REF!</definedName>
    <definedName name="ev_ebdit02" localSheetId="5">#REF!</definedName>
    <definedName name="ev_ebdit02" localSheetId="9">#REF!</definedName>
    <definedName name="ev_ebdit02" localSheetId="2">#REF!</definedName>
    <definedName name="ev_ebdit02" localSheetId="26">#REF!</definedName>
    <definedName name="ev_ebdit02">#REF!</definedName>
    <definedName name="ev_ebdit03">[1]CASINO2!$W$722</definedName>
    <definedName name="ev_ebdit99" localSheetId="4">#REF!</definedName>
    <definedName name="ev_ebdit99" localSheetId="15">#REF!</definedName>
    <definedName name="ev_ebdit99" localSheetId="22">#REF!</definedName>
    <definedName name="ev_ebdit99" localSheetId="5">#REF!</definedName>
    <definedName name="ev_ebdit99" localSheetId="9">#REF!</definedName>
    <definedName name="ev_ebdit99" localSheetId="2">#REF!</definedName>
    <definedName name="ev_ebdit99" localSheetId="26">#REF!</definedName>
    <definedName name="ev_ebdit99">#REF!</definedName>
    <definedName name="ev_ebit00" localSheetId="4">#REF!</definedName>
    <definedName name="ev_ebit00" localSheetId="15">#REF!</definedName>
    <definedName name="ev_ebit00" localSheetId="22">#REF!</definedName>
    <definedName name="ev_ebit00" localSheetId="5">#REF!</definedName>
    <definedName name="ev_ebit00" localSheetId="9">#REF!</definedName>
    <definedName name="ev_ebit00" localSheetId="2">#REF!</definedName>
    <definedName name="ev_ebit00" localSheetId="26">#REF!</definedName>
    <definedName name="ev_ebit00">#REF!</definedName>
    <definedName name="ev_ebit01" localSheetId="4">#REF!</definedName>
    <definedName name="ev_ebit01" localSheetId="15">#REF!</definedName>
    <definedName name="ev_ebit01" localSheetId="22">#REF!</definedName>
    <definedName name="ev_ebit01" localSheetId="5">#REF!</definedName>
    <definedName name="ev_ebit01" localSheetId="9">#REF!</definedName>
    <definedName name="ev_ebit01" localSheetId="2">#REF!</definedName>
    <definedName name="ev_ebit01" localSheetId="26">#REF!</definedName>
    <definedName name="ev_ebit01">#REF!</definedName>
    <definedName name="ev_ebit96" localSheetId="4">#REF!</definedName>
    <definedName name="ev_ebit96" localSheetId="15">#REF!</definedName>
    <definedName name="ev_ebit96" localSheetId="22">#REF!</definedName>
    <definedName name="ev_ebit96" localSheetId="5">#REF!</definedName>
    <definedName name="ev_ebit96" localSheetId="9">#REF!</definedName>
    <definedName name="ev_ebit96" localSheetId="2">#REF!</definedName>
    <definedName name="ev_ebit96" localSheetId="26">#REF!</definedName>
    <definedName name="ev_ebit96">#REF!</definedName>
    <definedName name="ev_ebit97" localSheetId="4">#REF!</definedName>
    <definedName name="ev_ebit97" localSheetId="15">#REF!</definedName>
    <definedName name="ev_ebit97" localSheetId="22">#REF!</definedName>
    <definedName name="ev_ebit97" localSheetId="5">#REF!</definedName>
    <definedName name="ev_ebit97" localSheetId="9">#REF!</definedName>
    <definedName name="ev_ebit97" localSheetId="2">#REF!</definedName>
    <definedName name="ev_ebit97" localSheetId="26">#REF!</definedName>
    <definedName name="ev_ebit97">#REF!</definedName>
    <definedName name="ev_ebit98" localSheetId="4">#REF!</definedName>
    <definedName name="ev_ebit98" localSheetId="15">#REF!</definedName>
    <definedName name="ev_ebit98" localSheetId="22">#REF!</definedName>
    <definedName name="ev_ebit98" localSheetId="5">#REF!</definedName>
    <definedName name="ev_ebit98" localSheetId="9">#REF!</definedName>
    <definedName name="ev_ebit98" localSheetId="2">#REF!</definedName>
    <definedName name="ev_ebit98" localSheetId="26">#REF!</definedName>
    <definedName name="ev_ebit98">#REF!</definedName>
    <definedName name="ev_ebit99" localSheetId="4">#REF!</definedName>
    <definedName name="ev_ebit99" localSheetId="15">#REF!</definedName>
    <definedName name="ev_ebit99" localSheetId="22">#REF!</definedName>
    <definedName name="ev_ebit99" localSheetId="5">#REF!</definedName>
    <definedName name="ev_ebit99" localSheetId="9">#REF!</definedName>
    <definedName name="ev_ebit99" localSheetId="2">#REF!</definedName>
    <definedName name="ev_ebit99" localSheetId="26">#REF!</definedName>
    <definedName name="ev_ebit99">#REF!</definedName>
    <definedName name="ev_opfcf00" localSheetId="4">#REF!</definedName>
    <definedName name="ev_opfcf00" localSheetId="15">#REF!</definedName>
    <definedName name="ev_opfcf00" localSheetId="22">#REF!</definedName>
    <definedName name="ev_opfcf00" localSheetId="5">#REF!</definedName>
    <definedName name="ev_opfcf00" localSheetId="9">#REF!</definedName>
    <definedName name="ev_opfcf00" localSheetId="2">#REF!</definedName>
    <definedName name="ev_opfcf00" localSheetId="26">#REF!</definedName>
    <definedName name="ev_opfcf00">#REF!</definedName>
    <definedName name="ev_opfcf01" localSheetId="4">#REF!</definedName>
    <definedName name="ev_opfcf01" localSheetId="15">#REF!</definedName>
    <definedName name="ev_opfcf01" localSheetId="22">#REF!</definedName>
    <definedName name="ev_opfcf01" localSheetId="5">#REF!</definedName>
    <definedName name="ev_opfcf01" localSheetId="9">#REF!</definedName>
    <definedName name="ev_opfcf01" localSheetId="2">#REF!</definedName>
    <definedName name="ev_opfcf01" localSheetId="26">#REF!</definedName>
    <definedName name="ev_opfcf01">#REF!</definedName>
    <definedName name="ev_opfcf02" localSheetId="4">#REF!</definedName>
    <definedName name="ev_opfcf02" localSheetId="15">#REF!</definedName>
    <definedName name="ev_opfcf02" localSheetId="22">#REF!</definedName>
    <definedName name="ev_opfcf02" localSheetId="5">#REF!</definedName>
    <definedName name="ev_opfcf02" localSheetId="9">#REF!</definedName>
    <definedName name="ev_opfcf02" localSheetId="2">#REF!</definedName>
    <definedName name="ev_opfcf02" localSheetId="26">#REF!</definedName>
    <definedName name="ev_opfcf02">#REF!</definedName>
    <definedName name="ev_opfcf03">[1]CASINO2!$W$724</definedName>
    <definedName name="ev_opfcf95" localSheetId="4">#REF!</definedName>
    <definedName name="ev_opfcf95" localSheetId="15">#REF!</definedName>
    <definedName name="ev_opfcf95" localSheetId="22">#REF!</definedName>
    <definedName name="ev_opfcf95" localSheetId="5">#REF!</definedName>
    <definedName name="ev_opfcf95" localSheetId="9">#REF!</definedName>
    <definedName name="ev_opfcf95" localSheetId="2">#REF!</definedName>
    <definedName name="ev_opfcf95" localSheetId="26">#REF!</definedName>
    <definedName name="ev_opfcf95">#REF!</definedName>
    <definedName name="ev_opfcf99" localSheetId="4">#REF!</definedName>
    <definedName name="ev_opfcf99" localSheetId="15">#REF!</definedName>
    <definedName name="ev_opfcf99" localSheetId="22">#REF!</definedName>
    <definedName name="ev_opfcf99" localSheetId="5">#REF!</definedName>
    <definedName name="ev_opfcf99" localSheetId="9">#REF!</definedName>
    <definedName name="ev_opfcf99" localSheetId="2">#REF!</definedName>
    <definedName name="ev_opfcf99" localSheetId="26">#REF!</definedName>
    <definedName name="ev_opfcf99">#REF!</definedName>
    <definedName name="ev_s00" localSheetId="4">#REF!</definedName>
    <definedName name="ev_s00" localSheetId="15">#REF!</definedName>
    <definedName name="ev_s00" localSheetId="22">#REF!</definedName>
    <definedName name="ev_s00" localSheetId="5">#REF!</definedName>
    <definedName name="ev_s00" localSheetId="9">#REF!</definedName>
    <definedName name="ev_s00" localSheetId="2">#REF!</definedName>
    <definedName name="ev_s00" localSheetId="26">#REF!</definedName>
    <definedName name="ev_s00">#REF!</definedName>
    <definedName name="ev_s01" localSheetId="4">#REF!</definedName>
    <definedName name="ev_s01" localSheetId="15">#REF!</definedName>
    <definedName name="ev_s01" localSheetId="22">#REF!</definedName>
    <definedName name="ev_s01" localSheetId="5">#REF!</definedName>
    <definedName name="ev_s01" localSheetId="9">#REF!</definedName>
    <definedName name="ev_s01" localSheetId="2">#REF!</definedName>
    <definedName name="ev_s01" localSheetId="26">#REF!</definedName>
    <definedName name="ev_s01">#REF!</definedName>
    <definedName name="ev_s02">[1]CASINO2!$V$721</definedName>
    <definedName name="ev_s03">[1]CASINO2!$W$721</definedName>
    <definedName name="ev_s99" localSheetId="4">#REF!</definedName>
    <definedName name="ev_s99" localSheetId="15">#REF!</definedName>
    <definedName name="ev_s99" localSheetId="22">#REF!</definedName>
    <definedName name="ev_s99" localSheetId="5">#REF!</definedName>
    <definedName name="ev_s99" localSheetId="9">#REF!</definedName>
    <definedName name="ev_s99" localSheetId="2">#REF!</definedName>
    <definedName name="ev_s99" localSheetId="26">#REF!</definedName>
    <definedName name="ev_s99">#REF!</definedName>
    <definedName name="ev_sqm00" localSheetId="4">#REF!</definedName>
    <definedName name="ev_sqm00" localSheetId="15">#REF!</definedName>
    <definedName name="ev_sqm00" localSheetId="22">#REF!</definedName>
    <definedName name="ev_sqm00" localSheetId="5">#REF!</definedName>
    <definedName name="ev_sqm00" localSheetId="9">#REF!</definedName>
    <definedName name="ev_sqm00" localSheetId="2">#REF!</definedName>
    <definedName name="ev_sqm00" localSheetId="26">#REF!</definedName>
    <definedName name="ev_sqm00">#REF!</definedName>
    <definedName name="ev_sqm01" localSheetId="4">#REF!</definedName>
    <definedName name="ev_sqm01" localSheetId="15">#REF!</definedName>
    <definedName name="ev_sqm01" localSheetId="22">#REF!</definedName>
    <definedName name="ev_sqm01" localSheetId="5">#REF!</definedName>
    <definedName name="ev_sqm01" localSheetId="9">#REF!</definedName>
    <definedName name="ev_sqm01" localSheetId="2">#REF!</definedName>
    <definedName name="ev_sqm01" localSheetId="26">#REF!</definedName>
    <definedName name="ev_sqm01">#REF!</definedName>
    <definedName name="ev_sqm02" localSheetId="4">#REF!</definedName>
    <definedName name="ev_sqm02" localSheetId="15">#REF!</definedName>
    <definedName name="ev_sqm02" localSheetId="22">#REF!</definedName>
    <definedName name="ev_sqm02" localSheetId="5">#REF!</definedName>
    <definedName name="ev_sqm02" localSheetId="9">#REF!</definedName>
    <definedName name="ev_sqm02" localSheetId="2">#REF!</definedName>
    <definedName name="ev_sqm02" localSheetId="26">#REF!</definedName>
    <definedName name="ev_sqm02">#REF!</definedName>
    <definedName name="ev_sqm03">[1]CASINO2!$W$725</definedName>
    <definedName name="ev_sqm99" localSheetId="4">#REF!</definedName>
    <definedName name="ev_sqm99" localSheetId="15">#REF!</definedName>
    <definedName name="ev_sqm99" localSheetId="22">#REF!</definedName>
    <definedName name="ev_sqm99" localSheetId="5">#REF!</definedName>
    <definedName name="ev_sqm99" localSheetId="9">#REF!</definedName>
    <definedName name="ev_sqm99" localSheetId="2">#REF!</definedName>
    <definedName name="ev_sqm99" localSheetId="26">#REF!</definedName>
    <definedName name="ev_sqm99">#REF!</definedName>
    <definedName name="evnci_00" localSheetId="4">#REF!</definedName>
    <definedName name="evnci_00" localSheetId="15">#REF!</definedName>
    <definedName name="evnci_00" localSheetId="22">#REF!</definedName>
    <definedName name="evnci_00" localSheetId="5">#REF!</definedName>
    <definedName name="evnci_00" localSheetId="9">#REF!</definedName>
    <definedName name="evnci_00" localSheetId="2">#REF!</definedName>
    <definedName name="evnci_00" localSheetId="26">#REF!</definedName>
    <definedName name="evnci_00">#REF!</definedName>
    <definedName name="evnci_01" localSheetId="4">#REF!</definedName>
    <definedName name="evnci_01" localSheetId="15">#REF!</definedName>
    <definedName name="evnci_01" localSheetId="22">#REF!</definedName>
    <definedName name="evnci_01" localSheetId="5">#REF!</definedName>
    <definedName name="evnci_01" localSheetId="9">#REF!</definedName>
    <definedName name="evnci_01" localSheetId="2">#REF!</definedName>
    <definedName name="evnci_01" localSheetId="26">#REF!</definedName>
    <definedName name="evnci_01">#REF!</definedName>
    <definedName name="evnci_02" localSheetId="4">#REF!</definedName>
    <definedName name="evnci_02" localSheetId="15">#REF!</definedName>
    <definedName name="evnci_02" localSheetId="22">#REF!</definedName>
    <definedName name="evnci_02" localSheetId="5">#REF!</definedName>
    <definedName name="evnci_02" localSheetId="9">#REF!</definedName>
    <definedName name="evnci_02" localSheetId="2">#REF!</definedName>
    <definedName name="evnci_02" localSheetId="26">#REF!</definedName>
    <definedName name="evnci_02">#REF!</definedName>
    <definedName name="evnci_03">[1]CASINO2!$W$727</definedName>
    <definedName name="evnci_91" localSheetId="4">#REF!</definedName>
    <definedName name="evnci_91" localSheetId="15">#REF!</definedName>
    <definedName name="evnci_91" localSheetId="22">#REF!</definedName>
    <definedName name="evnci_91" localSheetId="5">#REF!</definedName>
    <definedName name="evnci_91" localSheetId="9">#REF!</definedName>
    <definedName name="evnci_91" localSheetId="2">#REF!</definedName>
    <definedName name="evnci_91" localSheetId="26">#REF!</definedName>
    <definedName name="evnci_91">#REF!</definedName>
    <definedName name="evnci_92" localSheetId="4">#REF!</definedName>
    <definedName name="evnci_92" localSheetId="15">#REF!</definedName>
    <definedName name="evnci_92" localSheetId="22">#REF!</definedName>
    <definedName name="evnci_92" localSheetId="5">#REF!</definedName>
    <definedName name="evnci_92" localSheetId="9">#REF!</definedName>
    <definedName name="evnci_92" localSheetId="2">#REF!</definedName>
    <definedName name="evnci_92" localSheetId="26">#REF!</definedName>
    <definedName name="evnci_92">#REF!</definedName>
    <definedName name="evnci_93" localSheetId="4">#REF!</definedName>
    <definedName name="evnci_93" localSheetId="15">#REF!</definedName>
    <definedName name="evnci_93" localSheetId="22">#REF!</definedName>
    <definedName name="evnci_93" localSheetId="5">#REF!</definedName>
    <definedName name="evnci_93" localSheetId="9">#REF!</definedName>
    <definedName name="evnci_93" localSheetId="2">#REF!</definedName>
    <definedName name="evnci_93" localSheetId="26">#REF!</definedName>
    <definedName name="evnci_93">#REF!</definedName>
    <definedName name="evnci_94" localSheetId="4">#REF!</definedName>
    <definedName name="evnci_94" localSheetId="15">#REF!</definedName>
    <definedName name="evnci_94" localSheetId="22">#REF!</definedName>
    <definedName name="evnci_94" localSheetId="5">#REF!</definedName>
    <definedName name="evnci_94" localSheetId="9">#REF!</definedName>
    <definedName name="evnci_94" localSheetId="2">#REF!</definedName>
    <definedName name="evnci_94" localSheetId="26">#REF!</definedName>
    <definedName name="evnci_94">#REF!</definedName>
    <definedName name="evnci_95" localSheetId="4">#REF!</definedName>
    <definedName name="evnci_95" localSheetId="15">#REF!</definedName>
    <definedName name="evnci_95" localSheetId="22">#REF!</definedName>
    <definedName name="evnci_95" localSheetId="5">#REF!</definedName>
    <definedName name="evnci_95" localSheetId="9">#REF!</definedName>
    <definedName name="evnci_95" localSheetId="2">#REF!</definedName>
    <definedName name="evnci_95" localSheetId="26">#REF!</definedName>
    <definedName name="evnci_95">#REF!</definedName>
    <definedName name="evnci_96" localSheetId="4">#REF!</definedName>
    <definedName name="evnci_96" localSheetId="15">#REF!</definedName>
    <definedName name="evnci_96" localSheetId="22">#REF!</definedName>
    <definedName name="evnci_96" localSheetId="5">#REF!</definedName>
    <definedName name="evnci_96" localSheetId="9">#REF!</definedName>
    <definedName name="evnci_96" localSheetId="2">#REF!</definedName>
    <definedName name="evnci_96" localSheetId="26">#REF!</definedName>
    <definedName name="evnci_96">#REF!</definedName>
    <definedName name="evnci_97" localSheetId="4">#REF!</definedName>
    <definedName name="evnci_97" localSheetId="15">#REF!</definedName>
    <definedName name="evnci_97" localSheetId="22">#REF!</definedName>
    <definedName name="evnci_97" localSheetId="5">#REF!</definedName>
    <definedName name="evnci_97" localSheetId="9">#REF!</definedName>
    <definedName name="evnci_97" localSheetId="2">#REF!</definedName>
    <definedName name="evnci_97" localSheetId="26">#REF!</definedName>
    <definedName name="evnci_97">#REF!</definedName>
    <definedName name="evnci_98" localSheetId="4">#REF!</definedName>
    <definedName name="evnci_98" localSheetId="15">#REF!</definedName>
    <definedName name="evnci_98" localSheetId="22">#REF!</definedName>
    <definedName name="evnci_98" localSheetId="5">#REF!</definedName>
    <definedName name="evnci_98" localSheetId="9">#REF!</definedName>
    <definedName name="evnci_98" localSheetId="2">#REF!</definedName>
    <definedName name="evnci_98" localSheetId="26">#REF!</definedName>
    <definedName name="evnci_98">#REF!</definedName>
    <definedName name="evnci_99" localSheetId="4">#REF!</definedName>
    <definedName name="evnci_99" localSheetId="15">#REF!</definedName>
    <definedName name="evnci_99" localSheetId="22">#REF!</definedName>
    <definedName name="evnci_99" localSheetId="5">#REF!</definedName>
    <definedName name="evnci_99" localSheetId="9">#REF!</definedName>
    <definedName name="evnci_99" localSheetId="2">#REF!</definedName>
    <definedName name="evnci_99" localSheetId="26">#REF!</definedName>
    <definedName name="evnci_99">#REF!</definedName>
    <definedName name="Excess_cash">'[8]Invested capital_VDF'!$C$5:$AE$5</definedName>
    <definedName name="EXIT" localSheetId="4">#REF!</definedName>
    <definedName name="EXIT" localSheetId="15">#REF!</definedName>
    <definedName name="EXIT" localSheetId="22">#REF!</definedName>
    <definedName name="EXIT" localSheetId="5">#REF!</definedName>
    <definedName name="EXIT" localSheetId="9">#REF!</definedName>
    <definedName name="EXIT" localSheetId="2">#REF!</definedName>
    <definedName name="EXIT" localSheetId="26">#REF!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5">#REF!</definedName>
    <definedName name="Extrao" localSheetId="22">#REF!</definedName>
    <definedName name="Extrao" localSheetId="5">#REF!</definedName>
    <definedName name="Extrao" localSheetId="9">#REF!</definedName>
    <definedName name="Extrao" localSheetId="2">#REF!</definedName>
    <definedName name="Extrao" localSheetId="26">#REF!</definedName>
    <definedName name="Extrao">#REF!</definedName>
    <definedName name="Extraordinary_Expenses" localSheetId="4">#REF!</definedName>
    <definedName name="Extraordinary_Expenses" localSheetId="15">#REF!</definedName>
    <definedName name="Extraordinary_Expenses" localSheetId="22">#REF!</definedName>
    <definedName name="Extraordinary_Expenses" localSheetId="5">#REF!</definedName>
    <definedName name="Extraordinary_Expenses" localSheetId="9">#REF!</definedName>
    <definedName name="Extraordinary_Expenses" localSheetId="2">#REF!</definedName>
    <definedName name="Extraordinary_Expenses" localSheetId="26">#REF!</definedName>
    <definedName name="Extraordinary_Expenses">#REF!</definedName>
    <definedName name="Extraordinary_Income" localSheetId="4">#REF!</definedName>
    <definedName name="Extraordinary_Income" localSheetId="15">#REF!</definedName>
    <definedName name="Extraordinary_Income" localSheetId="22">#REF!</definedName>
    <definedName name="Extraordinary_Income" localSheetId="5">#REF!</definedName>
    <definedName name="Extraordinary_Income" localSheetId="9">#REF!</definedName>
    <definedName name="Extraordinary_Income" localSheetId="2">#REF!</definedName>
    <definedName name="Extraordinary_Income" localSheetId="26">#REF!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5">[18]Börskurser!#REF!</definedName>
    <definedName name="fas2_roic" localSheetId="22">[18]Börskurser!#REF!</definedName>
    <definedName name="fas2_roic" localSheetId="5">[18]Börskurser!#REF!</definedName>
    <definedName name="fas2_roic" localSheetId="9">[18]Börskurser!#REF!</definedName>
    <definedName name="fas2_roic" localSheetId="2">[18]Börskurser!#REF!</definedName>
    <definedName name="fas2_roic" localSheetId="26">[18]Börskurser!#REF!</definedName>
    <definedName name="fas2_roic">[18]Börskurser!#REF!</definedName>
    <definedName name="fcf">'[3]DCF old'!$J$19:$W$19</definedName>
    <definedName name="fcf_thisyear" localSheetId="4">'[3]DCF old'!#REF!</definedName>
    <definedName name="fcf_thisyear" localSheetId="15">'[3]DCF old'!#REF!</definedName>
    <definedName name="fcf_thisyear" localSheetId="22">'[3]DCF old'!#REF!</definedName>
    <definedName name="fcf_thisyear" localSheetId="5">'[3]DCF old'!#REF!</definedName>
    <definedName name="fcf_thisyear" localSheetId="9">'[3]DCF old'!#REF!</definedName>
    <definedName name="fcf_thisyear" localSheetId="2">'[3]DCF old'!#REF!</definedName>
    <definedName name="fcf_thisyear" localSheetId="26">'[3]DCF old'!#REF!</definedName>
    <definedName name="fcf_thisyear">'[3]DCF old'!#REF!</definedName>
    <definedName name="fcfaver" localSheetId="4">'[3]DCF old'!#REF!</definedName>
    <definedName name="fcfaver" localSheetId="15">'[3]DCF old'!#REF!</definedName>
    <definedName name="fcfaver" localSheetId="22">'[3]DCF old'!#REF!</definedName>
    <definedName name="fcfaver" localSheetId="5">'[3]DCF old'!#REF!</definedName>
    <definedName name="fcfaver" localSheetId="9">'[3]DCF old'!#REF!</definedName>
    <definedName name="fcfaver" localSheetId="2">'[3]DCF old'!#REF!</definedName>
    <definedName name="fcfaver" localSheetId="26">'[3]DCF old'!#REF!</definedName>
    <definedName name="fcfaver">'[3]DCF old'!#REF!</definedName>
    <definedName name="fcfg" localSheetId="4">'[3]DCF old'!#REF!</definedName>
    <definedName name="fcfg" localSheetId="15">'[3]DCF old'!#REF!</definedName>
    <definedName name="fcfg" localSheetId="22">'[3]DCF old'!#REF!</definedName>
    <definedName name="fcfg" localSheetId="5">'[3]DCF old'!#REF!</definedName>
    <definedName name="fcfg" localSheetId="9">'[3]DCF old'!#REF!</definedName>
    <definedName name="fcfg" localSheetId="2">'[3]DCF old'!#REF!</definedName>
    <definedName name="fcfg" localSheetId="26">'[3]DCF old'!#REF!</definedName>
    <definedName name="fcfg">'[3]DCF old'!#REF!</definedName>
    <definedName name="fcfps" localSheetId="4">'[3]DCF old'!#REF!</definedName>
    <definedName name="fcfps" localSheetId="15">'[3]DCF old'!#REF!</definedName>
    <definedName name="fcfps" localSheetId="22">'[3]DCF old'!#REF!</definedName>
    <definedName name="fcfps" localSheetId="5">'[3]DCF old'!#REF!</definedName>
    <definedName name="fcfps" localSheetId="9">'[3]DCF old'!#REF!</definedName>
    <definedName name="fcfps" localSheetId="2">'[3]DCF old'!#REF!</definedName>
    <definedName name="fcfps" localSheetId="26">'[3]DCF old'!#REF!</definedName>
    <definedName name="fcfps">'[3]DCF old'!#REF!</definedName>
    <definedName name="fcfps_stax" localSheetId="4">'[3]DCF old'!#REF!</definedName>
    <definedName name="fcfps_stax" localSheetId="15">'[3]DCF old'!#REF!</definedName>
    <definedName name="fcfps_stax" localSheetId="22">'[3]DCF old'!#REF!</definedName>
    <definedName name="fcfps_stax" localSheetId="5">'[3]DCF old'!#REF!</definedName>
    <definedName name="fcfps_stax" localSheetId="9">'[3]DCF old'!#REF!</definedName>
    <definedName name="fcfps_stax" localSheetId="2">'[3]DCF old'!#REF!</definedName>
    <definedName name="fcfps_stax" localSheetId="26">'[3]DCF old'!#REF!</definedName>
    <definedName name="fcfps_stax">'[3]DCF old'!#REF!</definedName>
    <definedName name="fcfps_tax" localSheetId="4">'[3]DCF old'!#REF!</definedName>
    <definedName name="fcfps_tax" localSheetId="15">'[3]DCF old'!#REF!</definedName>
    <definedName name="fcfps_tax" localSheetId="22">'[3]DCF old'!#REF!</definedName>
    <definedName name="fcfps_tax" localSheetId="5">'[3]DCF old'!#REF!</definedName>
    <definedName name="fcfps_tax" localSheetId="9">'[3]DCF old'!#REF!</definedName>
    <definedName name="fcfps_tax" localSheetId="2">'[3]DCF old'!#REF!</definedName>
    <definedName name="fcfps_tax" localSheetId="26">'[3]DCF old'!#REF!</definedName>
    <definedName name="fcfps_tax">'[3]DCF old'!#REF!</definedName>
    <definedName name="FGHFG">#N/A</definedName>
    <definedName name="FIGGE" localSheetId="4">#REF!</definedName>
    <definedName name="FIGGE" localSheetId="15">#REF!</definedName>
    <definedName name="FIGGE" localSheetId="22">#REF!</definedName>
    <definedName name="FIGGE" localSheetId="5">#REF!</definedName>
    <definedName name="FIGGE" localSheetId="9">#REF!</definedName>
    <definedName name="FIGGE" localSheetId="2">#REF!</definedName>
    <definedName name="FIGGE" localSheetId="26">#REF!</definedName>
    <definedName name="FIGGE">#REF!</definedName>
    <definedName name="Finaldiv" localSheetId="4">#REF!</definedName>
    <definedName name="Finaldiv" localSheetId="15">#REF!</definedName>
    <definedName name="Finaldiv" localSheetId="22">#REF!</definedName>
    <definedName name="Finaldiv" localSheetId="5">#REF!</definedName>
    <definedName name="Finaldiv" localSheetId="9">#REF!</definedName>
    <definedName name="Finaldiv" localSheetId="2">#REF!</definedName>
    <definedName name="Finaldiv" localSheetId="26">#REF!</definedName>
    <definedName name="Finaldiv">#REF!</definedName>
    <definedName name="findata_bs" localSheetId="4">#REF!</definedName>
    <definedName name="findata_bs" localSheetId="15">#REF!</definedName>
    <definedName name="findata_bs" localSheetId="22">#REF!</definedName>
    <definedName name="findata_bs" localSheetId="5">#REF!</definedName>
    <definedName name="findata_bs" localSheetId="9">#REF!</definedName>
    <definedName name="findata_bs" localSheetId="2">#REF!</definedName>
    <definedName name="findata_bs" localSheetId="26">#REF!</definedName>
    <definedName name="findata_bs">#REF!</definedName>
    <definedName name="findata_fr" localSheetId="4">#REF!</definedName>
    <definedName name="findata_fr" localSheetId="15">#REF!</definedName>
    <definedName name="findata_fr" localSheetId="22">#REF!</definedName>
    <definedName name="findata_fr" localSheetId="5">#REF!</definedName>
    <definedName name="findata_fr" localSheetId="9">#REF!</definedName>
    <definedName name="findata_fr" localSheetId="2">#REF!</definedName>
    <definedName name="findata_fr" localSheetId="26">#REF!</definedName>
    <definedName name="findata_fr">#REF!</definedName>
    <definedName name="findata_is" localSheetId="4">#REF!</definedName>
    <definedName name="findata_is" localSheetId="15">#REF!</definedName>
    <definedName name="findata_is" localSheetId="22">#REF!</definedName>
    <definedName name="findata_is" localSheetId="5">#REF!</definedName>
    <definedName name="findata_is" localSheetId="9">#REF!</definedName>
    <definedName name="findata_is" localSheetId="2">#REF!</definedName>
    <definedName name="findata_is" localSheetId="26">#REF!</definedName>
    <definedName name="findata_is">#REF!</definedName>
    <definedName name="findata_qdata" localSheetId="4">#REF!</definedName>
    <definedName name="findata_qdata" localSheetId="15">#REF!</definedName>
    <definedName name="findata_qdata" localSheetId="22">#REF!</definedName>
    <definedName name="findata_qdata" localSheetId="5">#REF!</definedName>
    <definedName name="findata_qdata" localSheetId="9">#REF!</definedName>
    <definedName name="findata_qdata" localSheetId="2">#REF!</definedName>
    <definedName name="findata_qdata" localSheetId="26">#REF!</definedName>
    <definedName name="findata_qdata">#REF!</definedName>
    <definedName name="findata_stock" localSheetId="4">#REF!</definedName>
    <definedName name="findata_stock" localSheetId="15">#REF!</definedName>
    <definedName name="findata_stock" localSheetId="22">#REF!</definedName>
    <definedName name="findata_stock" localSheetId="5">#REF!</definedName>
    <definedName name="findata_stock" localSheetId="9">#REF!</definedName>
    <definedName name="findata_stock" localSheetId="2">#REF!</definedName>
    <definedName name="findata_stock" localSheetId="26">#REF!</definedName>
    <definedName name="findata_stock">#REF!</definedName>
    <definedName name="First_code" localSheetId="4">#REF!</definedName>
    <definedName name="First_code" localSheetId="15">#REF!</definedName>
    <definedName name="First_code" localSheetId="22">#REF!</definedName>
    <definedName name="First_code" localSheetId="5">#REF!</definedName>
    <definedName name="First_code" localSheetId="9">#REF!</definedName>
    <definedName name="First_code" localSheetId="2">#REF!</definedName>
    <definedName name="First_code" localSheetId="26">#REF!</definedName>
    <definedName name="First_code">#REF!</definedName>
    <definedName name="First_DT" localSheetId="4">#REF!</definedName>
    <definedName name="First_DT" localSheetId="15">#REF!</definedName>
    <definedName name="First_DT" localSheetId="22">#REF!</definedName>
    <definedName name="First_DT" localSheetId="5">#REF!</definedName>
    <definedName name="First_DT" localSheetId="9">#REF!</definedName>
    <definedName name="First_DT" localSheetId="2">#REF!</definedName>
    <definedName name="First_DT" localSheetId="26">#REF!</definedName>
    <definedName name="First_DT">#REF!</definedName>
    <definedName name="first_est" localSheetId="4">#REF!</definedName>
    <definedName name="first_est" localSheetId="15">#REF!</definedName>
    <definedName name="first_est" localSheetId="22">#REF!</definedName>
    <definedName name="first_est" localSheetId="5">#REF!</definedName>
    <definedName name="first_est" localSheetId="9">#REF!</definedName>
    <definedName name="first_est" localSheetId="2">#REF!</definedName>
    <definedName name="first_est" localSheetId="26">#REF!</definedName>
    <definedName name="first_est">#REF!</definedName>
    <definedName name="firstprognosticyear" localSheetId="4">'[3]DCF old'!#REF!</definedName>
    <definedName name="firstprognosticyear" localSheetId="15">'[3]DCF old'!#REF!</definedName>
    <definedName name="firstprognosticyear" localSheetId="22">'[3]DCF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6">'[3]DCF old'!#REF!</definedName>
    <definedName name="firstprognosticyear">'[3]DCF old'!#REF!</definedName>
    <definedName name="firstyear">'[3]DCF old'!$C$12:$E$12</definedName>
    <definedName name="fix_as" localSheetId="4">'[3]DCF old'!#REF!</definedName>
    <definedName name="fix_as" localSheetId="15">'[3]DCF old'!#REF!</definedName>
    <definedName name="fix_as" localSheetId="22">'[3]DCF old'!#REF!</definedName>
    <definedName name="fix_as" localSheetId="5">'[3]DCF old'!#REF!</definedName>
    <definedName name="fix_as" localSheetId="9">'[3]DCF old'!#REF!</definedName>
    <definedName name="fix_as" localSheetId="2">'[3]DCF old'!#REF!</definedName>
    <definedName name="fix_as" localSheetId="26">'[3]DCF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5">#REF!</definedName>
    <definedName name="fixedcosts" localSheetId="22">#REF!</definedName>
    <definedName name="fixedcosts" localSheetId="5">#REF!</definedName>
    <definedName name="fixedcosts" localSheetId="9">#REF!</definedName>
    <definedName name="fixedcosts" localSheetId="2">#REF!</definedName>
    <definedName name="fixedcosts" localSheetId="26">#REF!</definedName>
    <definedName name="fixedcosts">#REF!</definedName>
    <definedName name="Fore_taxrate_NonRecLoss" localSheetId="4">#REF!</definedName>
    <definedName name="Fore_taxrate_NonRecLoss" localSheetId="15">#REF!</definedName>
    <definedName name="Fore_taxrate_NonRecLoss" localSheetId="22">#REF!</definedName>
    <definedName name="Fore_taxrate_NonRecLoss" localSheetId="5">#REF!</definedName>
    <definedName name="Fore_taxrate_NonRecLoss" localSheetId="9">#REF!</definedName>
    <definedName name="Fore_taxrate_NonRecLoss" localSheetId="2">#REF!</definedName>
    <definedName name="Fore_taxrate_NonRecLoss" localSheetId="26">#REF!</definedName>
    <definedName name="Fore_taxrate_NonRecLoss">#REF!</definedName>
    <definedName name="Forex_differences" localSheetId="4">#REF!</definedName>
    <definedName name="Forex_differences" localSheetId="15">#REF!</definedName>
    <definedName name="Forex_differences" localSheetId="22">#REF!</definedName>
    <definedName name="Forex_differences" localSheetId="5">#REF!</definedName>
    <definedName name="Forex_differences" localSheetId="9">#REF!</definedName>
    <definedName name="Forex_differences" localSheetId="2">#REF!</definedName>
    <definedName name="Forex_differences" localSheetId="26">#REF!</definedName>
    <definedName name="Forex_differences">#REF!</definedName>
    <definedName name="fpdata" localSheetId="4">#REF!</definedName>
    <definedName name="fpdata" localSheetId="15">#REF!</definedName>
    <definedName name="fpdata" localSheetId="22">#REF!</definedName>
    <definedName name="fpdata" localSheetId="5">#REF!</definedName>
    <definedName name="fpdata" localSheetId="9">#REF!</definedName>
    <definedName name="fpdata" localSheetId="2">#REF!</definedName>
    <definedName name="fpdata" localSheetId="26">#REF!</definedName>
    <definedName name="fpdata">#REF!</definedName>
    <definedName name="fptable" localSheetId="4">#REF!</definedName>
    <definedName name="fptable" localSheetId="15">#REF!</definedName>
    <definedName name="fptable" localSheetId="22">#REF!</definedName>
    <definedName name="fptable" localSheetId="5">#REF!</definedName>
    <definedName name="fptable" localSheetId="9">#REF!</definedName>
    <definedName name="fptable" localSheetId="2">#REF!</definedName>
    <definedName name="fptable" localSheetId="26">#REF!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5">#REF!</definedName>
    <definedName name="France" localSheetId="22">#REF!</definedName>
    <definedName name="France" localSheetId="5">#REF!</definedName>
    <definedName name="France" localSheetId="9">#REF!</definedName>
    <definedName name="France" localSheetId="2">#REF!</definedName>
    <definedName name="France" localSheetId="26">#REF!</definedName>
    <definedName name="France">#REF!</definedName>
    <definedName name="France_w" localSheetId="4">#REF!</definedName>
    <definedName name="France_w" localSheetId="15">#REF!</definedName>
    <definedName name="France_w" localSheetId="22">#REF!</definedName>
    <definedName name="France_w" localSheetId="5">#REF!</definedName>
    <definedName name="France_w" localSheetId="9">#REF!</definedName>
    <definedName name="France_w" localSheetId="2">#REF!</definedName>
    <definedName name="France_w" localSheetId="26">#REF!</definedName>
    <definedName name="France_w">#REF!</definedName>
    <definedName name="Free_cash_flow">[8]DCF_VDF!$C$23:$AZ$23</definedName>
    <definedName name="Free_Float" localSheetId="4">#REF!</definedName>
    <definedName name="Free_Float" localSheetId="15">#REF!</definedName>
    <definedName name="Free_Float" localSheetId="22">#REF!</definedName>
    <definedName name="Free_Float" localSheetId="5">#REF!</definedName>
    <definedName name="Free_Float" localSheetId="9">#REF!</definedName>
    <definedName name="Free_Float" localSheetId="2">#REF!</definedName>
    <definedName name="Free_Float" localSheetId="26">#REF!</definedName>
    <definedName name="Free_Float">#REF!</definedName>
    <definedName name="FREUD_CHECK_SIDE">TRUE</definedName>
    <definedName name="Freud_Company_Abbr" localSheetId="4">#REF!</definedName>
    <definedName name="Freud_Company_Abbr" localSheetId="15">#REF!</definedName>
    <definedName name="Freud_Company_Abbr" localSheetId="22">#REF!</definedName>
    <definedName name="Freud_Company_Abbr" localSheetId="5">#REF!</definedName>
    <definedName name="Freud_Company_Abbr" localSheetId="9">#REF!</definedName>
    <definedName name="Freud_Company_Abbr" localSheetId="2">#REF!</definedName>
    <definedName name="Freud_Company_Abbr" localSheetId="26">#REF!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5">#REF!</definedName>
    <definedName name="Freud_Summ_Div" localSheetId="22">#REF!</definedName>
    <definedName name="Freud_Summ_Div" localSheetId="5">#REF!</definedName>
    <definedName name="Freud_Summ_Div" localSheetId="9">#REF!</definedName>
    <definedName name="Freud_Summ_Div" localSheetId="2">#REF!</definedName>
    <definedName name="Freud_Summ_Div" localSheetId="26">#REF!</definedName>
    <definedName name="Freud_Summ_Div">#REF!</definedName>
    <definedName name="Freud_Summ_Full" localSheetId="4">#REF!</definedName>
    <definedName name="Freud_Summ_Full" localSheetId="15">#REF!</definedName>
    <definedName name="Freud_Summ_Full" localSheetId="22">#REF!</definedName>
    <definedName name="Freud_Summ_Full" localSheetId="5">#REF!</definedName>
    <definedName name="Freud_Summ_Full" localSheetId="9">#REF!</definedName>
    <definedName name="Freud_Summ_Full" localSheetId="2">#REF!</definedName>
    <definedName name="Freud_Summ_Full" localSheetId="26">#REF!</definedName>
    <definedName name="Freud_Summ_Full">#REF!</definedName>
    <definedName name="Freud_Summ_Geog" localSheetId="4">#REF!</definedName>
    <definedName name="Freud_Summ_Geog" localSheetId="15">#REF!</definedName>
    <definedName name="Freud_Summ_Geog" localSheetId="22">#REF!</definedName>
    <definedName name="Freud_Summ_Geog" localSheetId="5">#REF!</definedName>
    <definedName name="Freud_Summ_Geog" localSheetId="9">#REF!</definedName>
    <definedName name="Freud_Summ_Geog" localSheetId="2">#REF!</definedName>
    <definedName name="Freud_Summ_Geog" localSheetId="26">#REF!</definedName>
    <definedName name="Freud_Summ_Geog">#REF!</definedName>
    <definedName name="Freud_Summ_Half" localSheetId="4">#REF!</definedName>
    <definedName name="Freud_Summ_Half" localSheetId="15">#REF!</definedName>
    <definedName name="Freud_Summ_Half" localSheetId="22">#REF!</definedName>
    <definedName name="Freud_Summ_Half" localSheetId="5">#REF!</definedName>
    <definedName name="Freud_Summ_Half" localSheetId="9">#REF!</definedName>
    <definedName name="Freud_Summ_Half" localSheetId="2">#REF!</definedName>
    <definedName name="Freud_Summ_Half" localSheetId="26">#REF!</definedName>
    <definedName name="Freud_Summ_Half">#REF!</definedName>
    <definedName name="FREUD_SUMMARY_COMP_ABBR">"BAA"</definedName>
    <definedName name="FREUDLINK">1</definedName>
    <definedName name="fsd" localSheetId="4">#REF!</definedName>
    <definedName name="fsd" localSheetId="15">#REF!</definedName>
    <definedName name="fsd" localSheetId="22">#REF!</definedName>
    <definedName name="fsd" localSheetId="5">#REF!</definedName>
    <definedName name="fsd" localSheetId="9">#REF!</definedName>
    <definedName name="fsd" localSheetId="2">#REF!</definedName>
    <definedName name="fsd" localSheetId="26">#REF!</definedName>
    <definedName name="fsd">#REF!</definedName>
    <definedName name="Full_Year_Figures" localSheetId="4">#REF!</definedName>
    <definedName name="Full_Year_Figures" localSheetId="15">#REF!</definedName>
    <definedName name="Full_Year_Figures" localSheetId="22">#REF!</definedName>
    <definedName name="Full_Year_Figures" localSheetId="5">#REF!</definedName>
    <definedName name="Full_Year_Figures" localSheetId="9">#REF!</definedName>
    <definedName name="Full_Year_Figures" localSheetId="2">#REF!</definedName>
    <definedName name="Full_Year_Figures" localSheetId="26">#REF!</definedName>
    <definedName name="Full_Year_Figures">#REF!</definedName>
    <definedName name="fxbpe" localSheetId="4">[19]Sheet1!#REF!</definedName>
    <definedName name="fxbpe" localSheetId="15">[19]Sheet1!#REF!</definedName>
    <definedName name="fxbpe" localSheetId="22">[19]Sheet1!#REF!</definedName>
    <definedName name="fxbpe" localSheetId="5">[19]Sheet1!#REF!</definedName>
    <definedName name="fxbpe" localSheetId="9">[19]Sheet1!#REF!</definedName>
    <definedName name="fxbpe" localSheetId="2">[19]Sheet1!#REF!</definedName>
    <definedName name="fxbpe" localSheetId="26">[19]Sheet1!#REF!</definedName>
    <definedName name="fxbpe">[19]Sheet1!#REF!</definedName>
    <definedName name="fxbpep" localSheetId="4">[19]Sheet1!#REF!</definedName>
    <definedName name="fxbpep" localSheetId="15">[19]Sheet1!#REF!</definedName>
    <definedName name="fxbpep" localSheetId="22">[19]Sheet1!#REF!</definedName>
    <definedName name="fxbpep" localSheetId="5">[19]Sheet1!#REF!</definedName>
    <definedName name="fxbpep" localSheetId="9">[19]Sheet1!#REF!</definedName>
    <definedName name="fxbpep" localSheetId="2">[19]Sheet1!#REF!</definedName>
    <definedName name="fxbpep" localSheetId="26">[19]Sheet1!#REF!</definedName>
    <definedName name="fxbpep">[19]Sheet1!#REF!</definedName>
    <definedName name="fxbpna" localSheetId="4">[19]Sheet1!#REF!</definedName>
    <definedName name="fxbpna" localSheetId="15">[19]Sheet1!#REF!</definedName>
    <definedName name="fxbpna" localSheetId="22">[19]Sheet1!#REF!</definedName>
    <definedName name="fxbpna" localSheetId="5">[19]Sheet1!#REF!</definedName>
    <definedName name="fxbpna" localSheetId="9">[19]Sheet1!#REF!</definedName>
    <definedName name="fxbpna" localSheetId="2">[19]Sheet1!#REF!</definedName>
    <definedName name="fxbpna" localSheetId="26">[19]Sheet1!#REF!</definedName>
    <definedName name="fxbpna">[19]Sheet1!#REF!</definedName>
    <definedName name="fxbpnap" localSheetId="4">[19]Sheet1!#REF!</definedName>
    <definedName name="fxbpnap" localSheetId="15">[19]Sheet1!#REF!</definedName>
    <definedName name="fxbpnap" localSheetId="22">[19]Sheet1!#REF!</definedName>
    <definedName name="fxbpnap" localSheetId="5">[19]Sheet1!#REF!</definedName>
    <definedName name="fxbpnap" localSheetId="9">[19]Sheet1!#REF!</definedName>
    <definedName name="fxbpnap" localSheetId="2">[19]Sheet1!#REF!</definedName>
    <definedName name="fxbpnap" localSheetId="26">[19]Sheet1!#REF!</definedName>
    <definedName name="fxbpnap">[19]Sheet1!#REF!</definedName>
    <definedName name="fxdm">[20]Master!$A$128:$IV$128</definedName>
    <definedName name="fxfp" localSheetId="4">[19]Sheet1!#REF!</definedName>
    <definedName name="fxfp" localSheetId="15">[19]Sheet1!#REF!</definedName>
    <definedName name="fxfp" localSheetId="22">[19]Sheet1!#REF!</definedName>
    <definedName name="fxfp" localSheetId="5">[19]Sheet1!#REF!</definedName>
    <definedName name="fxfp" localSheetId="9">[19]Sheet1!#REF!</definedName>
    <definedName name="fxfp" localSheetId="2">[19]Sheet1!#REF!</definedName>
    <definedName name="fxfp" localSheetId="26">[19]Sheet1!#REF!</definedName>
    <definedName name="fxfp">[19]Sheet1!#REF!</definedName>
    <definedName name="fxfpp" localSheetId="4">[19]Sheet1!#REF!</definedName>
    <definedName name="fxfpp" localSheetId="15">[19]Sheet1!#REF!</definedName>
    <definedName name="fxfpp" localSheetId="22">[19]Sheet1!#REF!</definedName>
    <definedName name="fxfpp" localSheetId="5">[19]Sheet1!#REF!</definedName>
    <definedName name="fxfpp" localSheetId="9">[19]Sheet1!#REF!</definedName>
    <definedName name="fxfpp" localSheetId="2">[19]Sheet1!#REF!</definedName>
    <definedName name="fxfpp" localSheetId="26">[19]Sheet1!#REF!</definedName>
    <definedName name="fxfpp">[19]Sheet1!#REF!</definedName>
    <definedName name="fxoth" localSheetId="4">[19]Sheet1!#REF!</definedName>
    <definedName name="fxoth" localSheetId="15">[19]Sheet1!#REF!</definedName>
    <definedName name="fxoth" localSheetId="22">[19]Sheet1!#REF!</definedName>
    <definedName name="fxoth" localSheetId="5">[19]Sheet1!#REF!</definedName>
    <definedName name="fxoth" localSheetId="9">[19]Sheet1!#REF!</definedName>
    <definedName name="fxoth" localSheetId="2">[19]Sheet1!#REF!</definedName>
    <definedName name="fxoth" localSheetId="26">[19]Sheet1!#REF!</definedName>
    <definedName name="fxoth">[19]Sheet1!#REF!</definedName>
    <definedName name="fxothp" localSheetId="4">[19]Sheet1!#REF!</definedName>
    <definedName name="fxothp" localSheetId="15">[19]Sheet1!#REF!</definedName>
    <definedName name="fxothp" localSheetId="22">[19]Sheet1!#REF!</definedName>
    <definedName name="fxothp" localSheetId="5">[19]Sheet1!#REF!</definedName>
    <definedName name="fxothp" localSheetId="9">[19]Sheet1!#REF!</definedName>
    <definedName name="fxothp" localSheetId="2">[19]Sheet1!#REF!</definedName>
    <definedName name="fxothp" localSheetId="26">[19]Sheet1!#REF!</definedName>
    <definedName name="fxothp">[19]Sheet1!#REF!</definedName>
    <definedName name="fxsec" localSheetId="4">[19]Sheet1!#REF!</definedName>
    <definedName name="fxsec" localSheetId="15">[19]Sheet1!#REF!</definedName>
    <definedName name="fxsec" localSheetId="22">[19]Sheet1!#REF!</definedName>
    <definedName name="fxsec" localSheetId="5">[19]Sheet1!#REF!</definedName>
    <definedName name="fxsec" localSheetId="9">[19]Sheet1!#REF!</definedName>
    <definedName name="fxsec" localSheetId="2">[19]Sheet1!#REF!</definedName>
    <definedName name="fxsec" localSheetId="26">[19]Sheet1!#REF!</definedName>
    <definedName name="fxsec">[19]Sheet1!#REF!</definedName>
    <definedName name="fxsecp" localSheetId="4">[19]Sheet1!#REF!</definedName>
    <definedName name="fxsecp" localSheetId="15">[19]Sheet1!#REF!</definedName>
    <definedName name="fxsecp" localSheetId="22">[19]Sheet1!#REF!</definedName>
    <definedName name="fxsecp" localSheetId="5">[19]Sheet1!#REF!</definedName>
    <definedName name="fxsecp" localSheetId="9">[19]Sheet1!#REF!</definedName>
    <definedName name="fxsecp" localSheetId="2">[19]Sheet1!#REF!</definedName>
    <definedName name="fxsecp" localSheetId="26">[19]Sheet1!#REF!</definedName>
    <definedName name="fxsecp">[19]Sheet1!#REF!</definedName>
    <definedName name="fxusp" localSheetId="4">[19]Sheet1!#REF!</definedName>
    <definedName name="fxusp" localSheetId="15">[19]Sheet1!#REF!</definedName>
    <definedName name="fxusp" localSheetId="22">[19]Sheet1!#REF!</definedName>
    <definedName name="fxusp" localSheetId="5">[19]Sheet1!#REF!</definedName>
    <definedName name="fxusp" localSheetId="9">[19]Sheet1!#REF!</definedName>
    <definedName name="fxusp" localSheetId="2">[19]Sheet1!#REF!</definedName>
    <definedName name="fxusp" localSheetId="26">[19]Sheet1!#REF!</definedName>
    <definedName name="fxusp">[19]Sheet1!#REF!</definedName>
    <definedName name="G" localSheetId="4">#REF!</definedName>
    <definedName name="G" localSheetId="15">#REF!</definedName>
    <definedName name="G" localSheetId="22">#REF!</definedName>
    <definedName name="G" localSheetId="5">#REF!</definedName>
    <definedName name="G" localSheetId="9">#REF!</definedName>
    <definedName name="G" localSheetId="2">#REF!</definedName>
    <definedName name="G" localSheetId="26">#REF!</definedName>
    <definedName name="G">#REF!</definedName>
    <definedName name="g_2" localSheetId="4">#REF!</definedName>
    <definedName name="g_2" localSheetId="15">#REF!</definedName>
    <definedName name="g_2" localSheetId="22">#REF!</definedName>
    <definedName name="g_2" localSheetId="5">#REF!</definedName>
    <definedName name="g_2" localSheetId="9">#REF!</definedName>
    <definedName name="g_2" localSheetId="2">#REF!</definedName>
    <definedName name="g_2" localSheetId="26">#REF!</definedName>
    <definedName name="g_2">#REF!</definedName>
    <definedName name="GBP">[2]CCY!$C$762</definedName>
    <definedName name="gcf">'[3]DCF old'!$I$15:$U$15</definedName>
    <definedName name="GDGD">#N/A</definedName>
    <definedName name="gearing_00" localSheetId="4">#REF!</definedName>
    <definedName name="gearing_00" localSheetId="15">#REF!</definedName>
    <definedName name="gearing_00" localSheetId="22">#REF!</definedName>
    <definedName name="gearing_00" localSheetId="5">#REF!</definedName>
    <definedName name="gearing_00" localSheetId="9">#REF!</definedName>
    <definedName name="gearing_00" localSheetId="2">#REF!</definedName>
    <definedName name="gearing_00" localSheetId="26">#REF!</definedName>
    <definedName name="gearing_00">#REF!</definedName>
    <definedName name="gearing_01" localSheetId="4">#REF!</definedName>
    <definedName name="gearing_01" localSheetId="15">#REF!</definedName>
    <definedName name="gearing_01" localSheetId="22">#REF!</definedName>
    <definedName name="gearing_01" localSheetId="5">#REF!</definedName>
    <definedName name="gearing_01" localSheetId="9">#REF!</definedName>
    <definedName name="gearing_01" localSheetId="2">#REF!</definedName>
    <definedName name="gearing_01" localSheetId="26">#REF!</definedName>
    <definedName name="gearing_01">#REF!</definedName>
    <definedName name="gearing_02" localSheetId="4">#REF!</definedName>
    <definedName name="gearing_02" localSheetId="15">#REF!</definedName>
    <definedName name="gearing_02" localSheetId="22">#REF!</definedName>
    <definedName name="gearing_02" localSheetId="5">#REF!</definedName>
    <definedName name="gearing_02" localSheetId="9">#REF!</definedName>
    <definedName name="gearing_02" localSheetId="2">#REF!</definedName>
    <definedName name="gearing_02" localSheetId="26">#REF!</definedName>
    <definedName name="gearing_02">#REF!</definedName>
    <definedName name="gearing_03">[1]CASINO2!$W$629</definedName>
    <definedName name="gearing_99" localSheetId="4">#REF!</definedName>
    <definedName name="gearing_99" localSheetId="15">#REF!</definedName>
    <definedName name="gearing_99" localSheetId="22">#REF!</definedName>
    <definedName name="gearing_99" localSheetId="5">#REF!</definedName>
    <definedName name="gearing_99" localSheetId="9">#REF!</definedName>
    <definedName name="gearing_99" localSheetId="2">#REF!</definedName>
    <definedName name="gearing_99" localSheetId="26">#REF!</definedName>
    <definedName name="gearing_99">#REF!</definedName>
    <definedName name="Germany" localSheetId="4">#REF!</definedName>
    <definedName name="Germany" localSheetId="15">#REF!</definedName>
    <definedName name="Germany" localSheetId="22">#REF!</definedName>
    <definedName name="Germany" localSheetId="5">#REF!</definedName>
    <definedName name="Germany" localSheetId="9">#REF!</definedName>
    <definedName name="Germany" localSheetId="2">#REF!</definedName>
    <definedName name="Germany" localSheetId="26">#REF!</definedName>
    <definedName name="Germany">#REF!</definedName>
    <definedName name="Germany_Sales" localSheetId="4">#REF!</definedName>
    <definedName name="Germany_Sales" localSheetId="15">#REF!</definedName>
    <definedName name="Germany_Sales" localSheetId="22">#REF!</definedName>
    <definedName name="Germany_Sales" localSheetId="5">#REF!</definedName>
    <definedName name="Germany_Sales" localSheetId="9">#REF!</definedName>
    <definedName name="Germany_Sales" localSheetId="2">#REF!</definedName>
    <definedName name="Germany_Sales" localSheetId="26">#REF!</definedName>
    <definedName name="Germany_Sales">#REF!</definedName>
    <definedName name="Germany_w" localSheetId="4">#REF!</definedName>
    <definedName name="Germany_w" localSheetId="15">#REF!</definedName>
    <definedName name="Germany_w" localSheetId="22">#REF!</definedName>
    <definedName name="Germany_w" localSheetId="5">#REF!</definedName>
    <definedName name="Germany_w" localSheetId="9">#REF!</definedName>
    <definedName name="Germany_w" localSheetId="2">#REF!</definedName>
    <definedName name="Germany_w" localSheetId="26">#REF!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5">[8]NOPAT_VDF!#REF!</definedName>
    <definedName name="Gross_inc_growth" localSheetId="22">[8]NOPAT_VDF!#REF!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6">[8]NOPAT_VDF!#REF!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5">[8]Forecasts_VDF!#REF!</definedName>
    <definedName name="Gross_margin_fore" localSheetId="22">[8]Forecasts_VDF!#REF!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6">[8]Forecasts_VDF!#REF!</definedName>
    <definedName name="Gross_margin_fore">[8]Forecasts_VDF!#REF!</definedName>
    <definedName name="growth93" localSheetId="4">#REF!</definedName>
    <definedName name="growth93" localSheetId="15">#REF!</definedName>
    <definedName name="growth93" localSheetId="22">#REF!</definedName>
    <definedName name="growth93" localSheetId="5">#REF!</definedName>
    <definedName name="growth93" localSheetId="9">#REF!</definedName>
    <definedName name="growth93" localSheetId="2">#REF!</definedName>
    <definedName name="growth93" localSheetId="26">#REF!</definedName>
    <definedName name="growth93">#REF!</definedName>
    <definedName name="growth94" localSheetId="4">#REF!</definedName>
    <definedName name="growth94" localSheetId="15">#REF!</definedName>
    <definedName name="growth94" localSheetId="22">#REF!</definedName>
    <definedName name="growth94" localSheetId="5">#REF!</definedName>
    <definedName name="growth94" localSheetId="9">#REF!</definedName>
    <definedName name="growth94" localSheetId="2">#REF!</definedName>
    <definedName name="growth94" localSheetId="26">#REF!</definedName>
    <definedName name="growth94">#REF!</definedName>
    <definedName name="growth95" localSheetId="4">#REF!</definedName>
    <definedName name="growth95" localSheetId="15">#REF!</definedName>
    <definedName name="growth95" localSheetId="22">#REF!</definedName>
    <definedName name="growth95" localSheetId="5">#REF!</definedName>
    <definedName name="growth95" localSheetId="9">#REF!</definedName>
    <definedName name="growth95" localSheetId="2">#REF!</definedName>
    <definedName name="growth95" localSheetId="26">#REF!</definedName>
    <definedName name="growth95">#REF!</definedName>
    <definedName name="growth96" localSheetId="4">#REF!</definedName>
    <definedName name="growth96" localSheetId="15">#REF!</definedName>
    <definedName name="growth96" localSheetId="22">#REF!</definedName>
    <definedName name="growth96" localSheetId="5">#REF!</definedName>
    <definedName name="growth96" localSheetId="9">#REF!</definedName>
    <definedName name="growth96" localSheetId="2">#REF!</definedName>
    <definedName name="growth96" localSheetId="26">#REF!</definedName>
    <definedName name="growth96">#REF!</definedName>
    <definedName name="GVKey">""</definedName>
    <definedName name="gw" localSheetId="4">'[3]DCF old'!#REF!</definedName>
    <definedName name="gw" localSheetId="15">'[3]DCF old'!#REF!</definedName>
    <definedName name="gw" localSheetId="22">'[3]DCF old'!#REF!</definedName>
    <definedName name="gw" localSheetId="5">'[3]DCF old'!#REF!</definedName>
    <definedName name="gw" localSheetId="9">'[3]DCF old'!#REF!</definedName>
    <definedName name="gw" localSheetId="2">'[3]DCF old'!#REF!</definedName>
    <definedName name="gw" localSheetId="26">'[3]DCF old'!#REF!</definedName>
    <definedName name="gw">'[3]DCF old'!#REF!</definedName>
    <definedName name="gw_acdep" localSheetId="4">'[3]DCF old'!#REF!</definedName>
    <definedName name="gw_acdep" localSheetId="15">'[3]DCF old'!#REF!</definedName>
    <definedName name="gw_acdep" localSheetId="22">'[3]DCF old'!#REF!</definedName>
    <definedName name="gw_acdep" localSheetId="5">'[3]DCF old'!#REF!</definedName>
    <definedName name="gw_acdep" localSheetId="9">'[3]DCF old'!#REF!</definedName>
    <definedName name="gw_acdep" localSheetId="2">'[3]DCF old'!#REF!</definedName>
    <definedName name="gw_acdep" localSheetId="26">'[3]DCF old'!#REF!</definedName>
    <definedName name="gw_acdep">'[3]DCF old'!#REF!</definedName>
    <definedName name="gw_gross" localSheetId="4">'[3]DCF old'!#REF!</definedName>
    <definedName name="gw_gross" localSheetId="15">'[3]DCF old'!#REF!</definedName>
    <definedName name="gw_gross" localSheetId="22">'[3]DCF old'!#REF!</definedName>
    <definedName name="gw_gross" localSheetId="5">'[3]DCF old'!#REF!</definedName>
    <definedName name="gw_gross" localSheetId="9">'[3]DCF old'!#REF!</definedName>
    <definedName name="gw_gross" localSheetId="2">'[3]DCF old'!#REF!</definedName>
    <definedName name="gw_gross" localSheetId="26">'[3]DCF old'!#REF!</definedName>
    <definedName name="gw_gross">'[3]DCF old'!#REF!</definedName>
    <definedName name="h" localSheetId="4">#REF!</definedName>
    <definedName name="h" localSheetId="15">#REF!</definedName>
    <definedName name="h" localSheetId="22">#REF!</definedName>
    <definedName name="h" localSheetId="5">#REF!</definedName>
    <definedName name="h" localSheetId="9">#REF!</definedName>
    <definedName name="h" localSheetId="2">#REF!</definedName>
    <definedName name="h" localSheetId="26">#REF!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5">#REF!</definedName>
    <definedName name="HINC" localSheetId="22">#REF!</definedName>
    <definedName name="HINC" localSheetId="5">#REF!</definedName>
    <definedName name="HINC" localSheetId="9">#REF!</definedName>
    <definedName name="HINC" localSheetId="2">#REF!</definedName>
    <definedName name="HINC" localSheetId="26">#REF!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5">#REF!</definedName>
    <definedName name="IBAssets" localSheetId="22">#REF!</definedName>
    <definedName name="IBAssets" localSheetId="5">#REF!</definedName>
    <definedName name="IBAssets" localSheetId="9">#REF!</definedName>
    <definedName name="IBAssets" localSheetId="2">#REF!</definedName>
    <definedName name="IBAssets" localSheetId="26">#REF!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5">[15]Global!#REF!</definedName>
    <definedName name="ic_aircraft_assets_book_1985" localSheetId="22">[15]Global!#REF!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6">[15]Global!#REF!</definedName>
    <definedName name="ic_aircraft_assets_book_1985">[15]Global!#REF!</definedName>
    <definedName name="ic_aircraft_assets_book_1986" localSheetId="4">[15]Global!#REF!</definedName>
    <definedName name="ic_aircraft_assets_book_1986" localSheetId="15">[15]Global!#REF!</definedName>
    <definedName name="ic_aircraft_assets_book_1986" localSheetId="22">[15]Global!#REF!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6">[15]Global!#REF!</definedName>
    <definedName name="ic_aircraft_assets_book_1986">[15]Global!#REF!</definedName>
    <definedName name="ic_aircraft_assets_book_1987" localSheetId="4">[15]Global!#REF!</definedName>
    <definedName name="ic_aircraft_assets_book_1987" localSheetId="15">[15]Global!#REF!</definedName>
    <definedName name="ic_aircraft_assets_book_1987" localSheetId="22">[15]Global!#REF!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6">[15]Global!#REF!</definedName>
    <definedName name="ic_aircraft_assets_book_1987">[15]Global!#REF!</definedName>
    <definedName name="ic_aircraft_assets_book_1988" localSheetId="4">[15]Global!#REF!</definedName>
    <definedName name="ic_aircraft_assets_book_1988" localSheetId="15">[15]Global!#REF!</definedName>
    <definedName name="ic_aircraft_assets_book_1988" localSheetId="22">[15]Global!#REF!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6">[15]Global!#REF!</definedName>
    <definedName name="ic_aircraft_assets_book_1988">[15]Global!#REF!</definedName>
    <definedName name="ic_aircraft_assets_book_1989" localSheetId="4">[15]Global!#REF!</definedName>
    <definedName name="ic_aircraft_assets_book_1989" localSheetId="15">[15]Global!#REF!</definedName>
    <definedName name="ic_aircraft_assets_book_1989" localSheetId="22">[15]Global!#REF!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6">[15]Global!#REF!</definedName>
    <definedName name="ic_aircraft_assets_book_1989">[15]Global!#REF!</definedName>
    <definedName name="ic_aircraft_assets_book_1990" localSheetId="4">[15]Global!#REF!</definedName>
    <definedName name="ic_aircraft_assets_book_1990" localSheetId="15">[15]Global!#REF!</definedName>
    <definedName name="ic_aircraft_assets_book_1990" localSheetId="22">[15]Global!#REF!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6">[15]Global!#REF!</definedName>
    <definedName name="ic_aircraft_assets_book_1990">[15]Global!#REF!</definedName>
    <definedName name="ic_aircraft_assets_book_1991" localSheetId="4">[15]Global!#REF!</definedName>
    <definedName name="ic_aircraft_assets_book_1991" localSheetId="15">[15]Global!#REF!</definedName>
    <definedName name="ic_aircraft_assets_book_1991" localSheetId="22">[15]Global!#REF!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6">[15]Global!#REF!</definedName>
    <definedName name="ic_aircraft_assets_book_1991">[15]Global!#REF!</definedName>
    <definedName name="ic_aircraft_assets_book_1992" localSheetId="4">[15]Global!#REF!</definedName>
    <definedName name="ic_aircraft_assets_book_1992" localSheetId="15">[15]Global!#REF!</definedName>
    <definedName name="ic_aircraft_assets_book_1992" localSheetId="22">[15]Global!#REF!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6">[15]Global!#REF!</definedName>
    <definedName name="ic_aircraft_assets_book_1992">[15]Global!#REF!</definedName>
    <definedName name="ic_aircraft_assets_book_1993" localSheetId="4">[15]Global!#REF!</definedName>
    <definedName name="ic_aircraft_assets_book_1993" localSheetId="15">[15]Global!#REF!</definedName>
    <definedName name="ic_aircraft_assets_book_1993" localSheetId="22">[15]Global!#REF!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6">[15]Global!#REF!</definedName>
    <definedName name="ic_aircraft_assets_book_1993">[15]Global!#REF!</definedName>
    <definedName name="ic_aircraft_assets_book_1994" localSheetId="4">[15]Global!#REF!</definedName>
    <definedName name="ic_aircraft_assets_book_1994" localSheetId="15">[15]Global!#REF!</definedName>
    <definedName name="ic_aircraft_assets_book_1994" localSheetId="22">[15]Global!#REF!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6">[15]Global!#REF!</definedName>
    <definedName name="ic_aircraft_assets_book_1994">[15]Global!#REF!</definedName>
    <definedName name="ic_aircraft_assets_book_1995" localSheetId="4">[15]Global!#REF!</definedName>
    <definedName name="ic_aircraft_assets_book_1995" localSheetId="15">[15]Global!#REF!</definedName>
    <definedName name="ic_aircraft_assets_book_1995" localSheetId="22">[15]Global!#REF!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6">[15]Global!#REF!</definedName>
    <definedName name="ic_aircraft_assets_book_1995">[15]Global!#REF!</definedName>
    <definedName name="ic_aircraft_assets_book_1996" localSheetId="4">[15]Global!#REF!</definedName>
    <definedName name="ic_aircraft_assets_book_1996" localSheetId="15">[15]Global!#REF!</definedName>
    <definedName name="ic_aircraft_assets_book_1996" localSheetId="22">[15]Global!#REF!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6">[15]Global!#REF!</definedName>
    <definedName name="ic_aircraft_assets_book_1996">[15]Global!#REF!</definedName>
    <definedName name="ic_aircraft_assets_book_1997" localSheetId="4">[15]Global!#REF!</definedName>
    <definedName name="ic_aircraft_assets_book_1997" localSheetId="15">[15]Global!#REF!</definedName>
    <definedName name="ic_aircraft_assets_book_1997" localSheetId="22">[15]Global!#REF!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6">[15]Global!#REF!</definedName>
    <definedName name="ic_aircraft_assets_book_1997">[15]Global!#REF!</definedName>
    <definedName name="ic_aircraft_assets_book_1998" localSheetId="4">[15]Global!#REF!</definedName>
    <definedName name="ic_aircraft_assets_book_1998" localSheetId="15">[15]Global!#REF!</definedName>
    <definedName name="ic_aircraft_assets_book_1998" localSheetId="22">[15]Global!#REF!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6">[15]Global!#REF!</definedName>
    <definedName name="ic_aircraft_assets_book_1998">[15]Global!#REF!</definedName>
    <definedName name="ic_aircraft_assets_book_1999" localSheetId="4">[15]Global!#REF!</definedName>
    <definedName name="ic_aircraft_assets_book_1999" localSheetId="15">[15]Global!#REF!</definedName>
    <definedName name="ic_aircraft_assets_book_1999" localSheetId="22">[15]Global!#REF!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6">[15]Global!#REF!</definedName>
    <definedName name="ic_aircraft_assets_book_1999">[15]Global!#REF!</definedName>
    <definedName name="ic_aircraft_assets_book_2000" localSheetId="4">[15]Global!#REF!</definedName>
    <definedName name="ic_aircraft_assets_book_2000" localSheetId="15">[15]Global!#REF!</definedName>
    <definedName name="ic_aircraft_assets_book_2000" localSheetId="22">[15]Global!#REF!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6">[15]Global!#REF!</definedName>
    <definedName name="ic_aircraft_assets_book_2000">[15]Global!#REF!</definedName>
    <definedName name="ic_aircraft_assets_book_2001" localSheetId="4">[15]Global!#REF!</definedName>
    <definedName name="ic_aircraft_assets_book_2001" localSheetId="15">[15]Global!#REF!</definedName>
    <definedName name="ic_aircraft_assets_book_2001" localSheetId="22">[15]Global!#REF!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6">[15]Global!#REF!</definedName>
    <definedName name="ic_aircraft_assets_book_2001">[15]Global!#REF!</definedName>
    <definedName name="ic_aircraft_assets_book_2002" localSheetId="4">[15]Global!#REF!</definedName>
    <definedName name="ic_aircraft_assets_book_2002" localSheetId="15">[15]Global!#REF!</definedName>
    <definedName name="ic_aircraft_assets_book_2002" localSheetId="22">[15]Global!#REF!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6">[15]Global!#REF!</definedName>
    <definedName name="ic_aircraft_assets_book_2002">[15]Global!#REF!</definedName>
    <definedName name="ic_aircraft_assets_book_2003" localSheetId="4">[15]Global!#REF!</definedName>
    <definedName name="ic_aircraft_assets_book_2003" localSheetId="15">[15]Global!#REF!</definedName>
    <definedName name="ic_aircraft_assets_book_2003" localSheetId="22">[15]Global!#REF!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6">[15]Global!#REF!</definedName>
    <definedName name="ic_aircraft_assets_book_2003">[15]Global!#REF!</definedName>
    <definedName name="ic_aircraft_assets_book_2004" localSheetId="4">[15]Global!#REF!</definedName>
    <definedName name="ic_aircraft_assets_book_2004" localSheetId="15">[15]Global!#REF!</definedName>
    <definedName name="ic_aircraft_assets_book_2004" localSheetId="22">[15]Global!#REF!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6">[15]Global!#REF!</definedName>
    <definedName name="ic_aircraft_assets_book_2004">[15]Global!#REF!</definedName>
    <definedName name="ic_aircraft_assets_book_2005" localSheetId="4">[15]Global!#REF!</definedName>
    <definedName name="ic_aircraft_assets_book_2005" localSheetId="15">[15]Global!#REF!</definedName>
    <definedName name="ic_aircraft_assets_book_2005" localSheetId="22">[15]Global!#REF!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6">[15]Global!#REF!</definedName>
    <definedName name="ic_aircraft_assets_book_2005">[15]Global!#REF!</definedName>
    <definedName name="ic_aircraft_assets_book_2006" localSheetId="4">[15]Global!#REF!</definedName>
    <definedName name="ic_aircraft_assets_book_2006" localSheetId="15">[15]Global!#REF!</definedName>
    <definedName name="ic_aircraft_assets_book_2006" localSheetId="22">[15]Global!#REF!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6">[15]Global!#REF!</definedName>
    <definedName name="ic_aircraft_assets_book_2006">[15]Global!#REF!</definedName>
    <definedName name="ic_aircraft_assets_book_2007" localSheetId="4">[15]Global!#REF!</definedName>
    <definedName name="ic_aircraft_assets_book_2007" localSheetId="15">[15]Global!#REF!</definedName>
    <definedName name="ic_aircraft_assets_book_2007" localSheetId="22">[15]Global!#REF!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6">[15]Global!#REF!</definedName>
    <definedName name="ic_aircraft_assets_book_2007">[15]Global!#REF!</definedName>
    <definedName name="ic_aircraft_assets_book_2008" localSheetId="4">[15]Global!#REF!</definedName>
    <definedName name="ic_aircraft_assets_book_2008" localSheetId="15">[15]Global!#REF!</definedName>
    <definedName name="ic_aircraft_assets_book_2008" localSheetId="22">[15]Global!#REF!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6">[15]Global!#REF!</definedName>
    <definedName name="ic_aircraft_assets_book_2008">[15]Global!#REF!</definedName>
    <definedName name="ic_aircraft_assets_book_2009" localSheetId="4">[15]Global!#REF!</definedName>
    <definedName name="ic_aircraft_assets_book_2009" localSheetId="15">[15]Global!#REF!</definedName>
    <definedName name="ic_aircraft_assets_book_2009" localSheetId="22">[15]Global!#REF!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6">[15]Global!#REF!</definedName>
    <definedName name="ic_aircraft_assets_book_2009">[15]Global!#REF!</definedName>
    <definedName name="ic_aircraft_assets_book_2010" localSheetId="4">[15]Global!#REF!</definedName>
    <definedName name="ic_aircraft_assets_book_2010" localSheetId="15">[15]Global!#REF!</definedName>
    <definedName name="ic_aircraft_assets_book_2010" localSheetId="22">[15]Global!#REF!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6">[15]Global!#REF!</definedName>
    <definedName name="ic_aircraft_assets_book_2010">[15]Global!#REF!</definedName>
    <definedName name="ic_aircraft_assets_book_comm" localSheetId="4">[15]Global!#REF!</definedName>
    <definedName name="ic_aircraft_assets_book_comm" localSheetId="15">[15]Global!#REF!</definedName>
    <definedName name="ic_aircraft_assets_book_comm" localSheetId="22">[15]Global!#REF!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6">[15]Global!#REF!</definedName>
    <definedName name="ic_aircraft_assets_book_comm">[15]Global!#REF!</definedName>
    <definedName name="ic_aircraft_assets_breakup_1985" localSheetId="4">[15]Global!#REF!</definedName>
    <definedName name="ic_aircraft_assets_breakup_1985" localSheetId="15">[15]Global!#REF!</definedName>
    <definedName name="ic_aircraft_assets_breakup_1985" localSheetId="22">[15]Global!#REF!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6">[15]Global!#REF!</definedName>
    <definedName name="ic_aircraft_assets_breakup_1985">[15]Global!#REF!</definedName>
    <definedName name="ic_aircraft_assets_breakup_1986" localSheetId="4">[15]Global!#REF!</definedName>
    <definedName name="ic_aircraft_assets_breakup_1986" localSheetId="15">[15]Global!#REF!</definedName>
    <definedName name="ic_aircraft_assets_breakup_1986" localSheetId="22">[15]Global!#REF!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6">[15]Global!#REF!</definedName>
    <definedName name="ic_aircraft_assets_breakup_1986">[15]Global!#REF!</definedName>
    <definedName name="ic_aircraft_assets_breakup_1987" localSheetId="4">[15]Global!#REF!</definedName>
    <definedName name="ic_aircraft_assets_breakup_1987" localSheetId="15">[15]Global!#REF!</definedName>
    <definedName name="ic_aircraft_assets_breakup_1987" localSheetId="22">[15]Global!#REF!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6">[15]Global!#REF!</definedName>
    <definedName name="ic_aircraft_assets_breakup_1987">[15]Global!#REF!</definedName>
    <definedName name="ic_aircraft_assets_breakup_1988" localSheetId="4">[15]Global!#REF!</definedName>
    <definedName name="ic_aircraft_assets_breakup_1988" localSheetId="15">[15]Global!#REF!</definedName>
    <definedName name="ic_aircraft_assets_breakup_1988" localSheetId="22">[15]Global!#REF!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6">[15]Global!#REF!</definedName>
    <definedName name="ic_aircraft_assets_breakup_1988">[15]Global!#REF!</definedName>
    <definedName name="ic_aircraft_assets_breakup_1989" localSheetId="4">[15]Global!#REF!</definedName>
    <definedName name="ic_aircraft_assets_breakup_1989" localSheetId="15">[15]Global!#REF!</definedName>
    <definedName name="ic_aircraft_assets_breakup_1989" localSheetId="22">[15]Global!#REF!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6">[15]Global!#REF!</definedName>
    <definedName name="ic_aircraft_assets_breakup_1989">[15]Global!#REF!</definedName>
    <definedName name="ic_aircraft_assets_breakup_1990" localSheetId="4">[15]Global!#REF!</definedName>
    <definedName name="ic_aircraft_assets_breakup_1990" localSheetId="15">[15]Global!#REF!</definedName>
    <definedName name="ic_aircraft_assets_breakup_1990" localSheetId="22">[15]Global!#REF!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6">[15]Global!#REF!</definedName>
    <definedName name="ic_aircraft_assets_breakup_1990">[15]Global!#REF!</definedName>
    <definedName name="ic_aircraft_assets_breakup_1991" localSheetId="4">[15]Global!#REF!</definedName>
    <definedName name="ic_aircraft_assets_breakup_1991" localSheetId="15">[15]Global!#REF!</definedName>
    <definedName name="ic_aircraft_assets_breakup_1991" localSheetId="22">[15]Global!#REF!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6">[15]Global!#REF!</definedName>
    <definedName name="ic_aircraft_assets_breakup_1991">[15]Global!#REF!</definedName>
    <definedName name="ic_aircraft_assets_breakup_1992" localSheetId="4">[15]Global!#REF!</definedName>
    <definedName name="ic_aircraft_assets_breakup_1992" localSheetId="15">[15]Global!#REF!</definedName>
    <definedName name="ic_aircraft_assets_breakup_1992" localSheetId="22">[15]Global!#REF!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6">[15]Global!#REF!</definedName>
    <definedName name="ic_aircraft_assets_breakup_1992">[15]Global!#REF!</definedName>
    <definedName name="ic_aircraft_assets_breakup_1993" localSheetId="4">[15]Global!#REF!</definedName>
    <definedName name="ic_aircraft_assets_breakup_1993" localSheetId="15">[15]Global!#REF!</definedName>
    <definedName name="ic_aircraft_assets_breakup_1993" localSheetId="22">[15]Global!#REF!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6">[15]Global!#REF!</definedName>
    <definedName name="ic_aircraft_assets_breakup_1993">[15]Global!#REF!</definedName>
    <definedName name="ic_aircraft_assets_breakup_1994" localSheetId="4">[15]Global!#REF!</definedName>
    <definedName name="ic_aircraft_assets_breakup_1994" localSheetId="15">[15]Global!#REF!</definedName>
    <definedName name="ic_aircraft_assets_breakup_1994" localSheetId="22">[15]Global!#REF!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6">[15]Global!#REF!</definedName>
    <definedName name="ic_aircraft_assets_breakup_1994">[15]Global!#REF!</definedName>
    <definedName name="ic_aircraft_assets_breakup_1995" localSheetId="4">[15]Global!#REF!</definedName>
    <definedName name="ic_aircraft_assets_breakup_1995" localSheetId="15">[15]Global!#REF!</definedName>
    <definedName name="ic_aircraft_assets_breakup_1995" localSheetId="22">[15]Global!#REF!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6">[15]Global!#REF!</definedName>
    <definedName name="ic_aircraft_assets_breakup_1995">[15]Global!#REF!</definedName>
    <definedName name="ic_aircraft_assets_breakup_1996" localSheetId="4">[15]Global!#REF!</definedName>
    <definedName name="ic_aircraft_assets_breakup_1996" localSheetId="15">[15]Global!#REF!</definedName>
    <definedName name="ic_aircraft_assets_breakup_1996" localSheetId="22">[15]Global!#REF!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6">[15]Global!#REF!</definedName>
    <definedName name="ic_aircraft_assets_breakup_1996">[15]Global!#REF!</definedName>
    <definedName name="ic_aircraft_assets_breakup_1997" localSheetId="4">[15]Global!#REF!</definedName>
    <definedName name="ic_aircraft_assets_breakup_1997" localSheetId="15">[15]Global!#REF!</definedName>
    <definedName name="ic_aircraft_assets_breakup_1997" localSheetId="22">[15]Global!#REF!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6">[15]Global!#REF!</definedName>
    <definedName name="ic_aircraft_assets_breakup_1997">[15]Global!#REF!</definedName>
    <definedName name="ic_aircraft_assets_breakup_1998" localSheetId="4">[15]Global!#REF!</definedName>
    <definedName name="ic_aircraft_assets_breakup_1998" localSheetId="15">[15]Global!#REF!</definedName>
    <definedName name="ic_aircraft_assets_breakup_1998" localSheetId="22">[15]Global!#REF!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6">[15]Global!#REF!</definedName>
    <definedName name="ic_aircraft_assets_breakup_1998">[15]Global!#REF!</definedName>
    <definedName name="ic_aircraft_assets_breakup_1999" localSheetId="4">[15]Global!#REF!</definedName>
    <definedName name="ic_aircraft_assets_breakup_1999" localSheetId="15">[15]Global!#REF!</definedName>
    <definedName name="ic_aircraft_assets_breakup_1999" localSheetId="22">[15]Global!#REF!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6">[15]Global!#REF!</definedName>
    <definedName name="ic_aircraft_assets_breakup_1999">[15]Global!#REF!</definedName>
    <definedName name="ic_aircraft_assets_breakup_2000" localSheetId="4">[15]Global!#REF!</definedName>
    <definedName name="ic_aircraft_assets_breakup_2000" localSheetId="15">[15]Global!#REF!</definedName>
    <definedName name="ic_aircraft_assets_breakup_2000" localSheetId="22">[15]Global!#REF!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6">[15]Global!#REF!</definedName>
    <definedName name="ic_aircraft_assets_breakup_2000">[15]Global!#REF!</definedName>
    <definedName name="ic_aircraft_assets_breakup_2001" localSheetId="4">[15]Global!#REF!</definedName>
    <definedName name="ic_aircraft_assets_breakup_2001" localSheetId="15">[15]Global!#REF!</definedName>
    <definedName name="ic_aircraft_assets_breakup_2001" localSheetId="22">[15]Global!#REF!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6">[15]Global!#REF!</definedName>
    <definedName name="ic_aircraft_assets_breakup_2001">[15]Global!#REF!</definedName>
    <definedName name="ic_aircraft_assets_breakup_2002" localSheetId="4">[15]Global!#REF!</definedName>
    <definedName name="ic_aircraft_assets_breakup_2002" localSheetId="15">[15]Global!#REF!</definedName>
    <definedName name="ic_aircraft_assets_breakup_2002" localSheetId="22">[15]Global!#REF!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6">[15]Global!#REF!</definedName>
    <definedName name="ic_aircraft_assets_breakup_2002">[15]Global!#REF!</definedName>
    <definedName name="ic_aircraft_assets_breakup_2003" localSheetId="4">[15]Global!#REF!</definedName>
    <definedName name="ic_aircraft_assets_breakup_2003" localSheetId="15">[15]Global!#REF!</definedName>
    <definedName name="ic_aircraft_assets_breakup_2003" localSheetId="22">[15]Global!#REF!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6">[15]Global!#REF!</definedName>
    <definedName name="ic_aircraft_assets_breakup_2003">[15]Global!#REF!</definedName>
    <definedName name="ic_aircraft_assets_breakup_2004" localSheetId="4">[15]Global!#REF!</definedName>
    <definedName name="ic_aircraft_assets_breakup_2004" localSheetId="15">[15]Global!#REF!</definedName>
    <definedName name="ic_aircraft_assets_breakup_2004" localSheetId="22">[15]Global!#REF!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6">[15]Global!#REF!</definedName>
    <definedName name="ic_aircraft_assets_breakup_2004">[15]Global!#REF!</definedName>
    <definedName name="ic_aircraft_assets_breakup_2005" localSheetId="4">[15]Global!#REF!</definedName>
    <definedName name="ic_aircraft_assets_breakup_2005" localSheetId="15">[15]Global!#REF!</definedName>
    <definedName name="ic_aircraft_assets_breakup_2005" localSheetId="22">[15]Global!#REF!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6">[15]Global!#REF!</definedName>
    <definedName name="ic_aircraft_assets_breakup_2005">[15]Global!#REF!</definedName>
    <definedName name="ic_aircraft_assets_breakup_2006" localSheetId="4">[15]Global!#REF!</definedName>
    <definedName name="ic_aircraft_assets_breakup_2006" localSheetId="15">[15]Global!#REF!</definedName>
    <definedName name="ic_aircraft_assets_breakup_2006" localSheetId="22">[15]Global!#REF!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6">[15]Global!#REF!</definedName>
    <definedName name="ic_aircraft_assets_breakup_2006">[15]Global!#REF!</definedName>
    <definedName name="ic_aircraft_assets_breakup_2007" localSheetId="4">[15]Global!#REF!</definedName>
    <definedName name="ic_aircraft_assets_breakup_2007" localSheetId="15">[15]Global!#REF!</definedName>
    <definedName name="ic_aircraft_assets_breakup_2007" localSheetId="22">[15]Global!#REF!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6">[15]Global!#REF!</definedName>
    <definedName name="ic_aircraft_assets_breakup_2007">[15]Global!#REF!</definedName>
    <definedName name="ic_aircraft_assets_breakup_2008" localSheetId="4">[15]Global!#REF!</definedName>
    <definedName name="ic_aircraft_assets_breakup_2008" localSheetId="15">[15]Global!#REF!</definedName>
    <definedName name="ic_aircraft_assets_breakup_2008" localSheetId="22">[15]Global!#REF!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6">[15]Global!#REF!</definedName>
    <definedName name="ic_aircraft_assets_breakup_2008">[15]Global!#REF!</definedName>
    <definedName name="ic_aircraft_assets_breakup_2009" localSheetId="4">[15]Global!#REF!</definedName>
    <definedName name="ic_aircraft_assets_breakup_2009" localSheetId="15">[15]Global!#REF!</definedName>
    <definedName name="ic_aircraft_assets_breakup_2009" localSheetId="22">[15]Global!#REF!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6">[15]Global!#REF!</definedName>
    <definedName name="ic_aircraft_assets_breakup_2009">[15]Global!#REF!</definedName>
    <definedName name="ic_aircraft_assets_breakup_2010" localSheetId="4">[15]Global!#REF!</definedName>
    <definedName name="ic_aircraft_assets_breakup_2010" localSheetId="15">[15]Global!#REF!</definedName>
    <definedName name="ic_aircraft_assets_breakup_2010" localSheetId="22">[15]Global!#REF!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6">[15]Global!#REF!</definedName>
    <definedName name="ic_aircraft_assets_breakup_2010">[15]Global!#REF!</definedName>
    <definedName name="ic_aircraft_assets_breakup_comm" localSheetId="4">[15]Global!#REF!</definedName>
    <definedName name="ic_aircraft_assets_breakup_comm" localSheetId="15">[15]Global!#REF!</definedName>
    <definedName name="ic_aircraft_assets_breakup_comm" localSheetId="22">[15]Global!#REF!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6">[15]Global!#REF!</definedName>
    <definedName name="ic_aircraft_assets_breakup_comm">[15]Global!#REF!</definedName>
    <definedName name="ic_aircraft_assets_replacement_1985" localSheetId="4">[15]Global!#REF!</definedName>
    <definedName name="ic_aircraft_assets_replacement_1985" localSheetId="15">[15]Global!#REF!</definedName>
    <definedName name="ic_aircraft_assets_replacement_1985" localSheetId="22">[15]Global!#REF!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6">[15]Global!#REF!</definedName>
    <definedName name="ic_aircraft_assets_replacement_1985">[15]Global!#REF!</definedName>
    <definedName name="ic_aircraft_assets_replacement_1986" localSheetId="4">[15]Global!#REF!</definedName>
    <definedName name="ic_aircraft_assets_replacement_1986" localSheetId="15">[15]Global!#REF!</definedName>
    <definedName name="ic_aircraft_assets_replacement_1986" localSheetId="22">[15]Global!#REF!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6">[15]Global!#REF!</definedName>
    <definedName name="ic_aircraft_assets_replacement_1986">[15]Global!#REF!</definedName>
    <definedName name="ic_aircraft_assets_replacement_1987" localSheetId="4">[15]Global!#REF!</definedName>
    <definedName name="ic_aircraft_assets_replacement_1987" localSheetId="15">[15]Global!#REF!</definedName>
    <definedName name="ic_aircraft_assets_replacement_1987" localSheetId="22">[15]Global!#REF!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6">[15]Global!#REF!</definedName>
    <definedName name="ic_aircraft_assets_replacement_1987">[15]Global!#REF!</definedName>
    <definedName name="ic_aircraft_assets_replacement_1988" localSheetId="4">[15]Global!#REF!</definedName>
    <definedName name="ic_aircraft_assets_replacement_1988" localSheetId="15">[15]Global!#REF!</definedName>
    <definedName name="ic_aircraft_assets_replacement_1988" localSheetId="22">[15]Global!#REF!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6">[15]Global!#REF!</definedName>
    <definedName name="ic_aircraft_assets_replacement_1988">[15]Global!#REF!</definedName>
    <definedName name="ic_aircraft_assets_replacement_1989" localSheetId="4">[15]Global!#REF!</definedName>
    <definedName name="ic_aircraft_assets_replacement_1989" localSheetId="15">[15]Global!#REF!</definedName>
    <definedName name="ic_aircraft_assets_replacement_1989" localSheetId="22">[15]Global!#REF!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6">[15]Global!#REF!</definedName>
    <definedName name="ic_aircraft_assets_replacement_1989">[15]Global!#REF!</definedName>
    <definedName name="ic_aircraft_assets_replacement_1990" localSheetId="4">[15]Global!#REF!</definedName>
    <definedName name="ic_aircraft_assets_replacement_1990" localSheetId="15">[15]Global!#REF!</definedName>
    <definedName name="ic_aircraft_assets_replacement_1990" localSheetId="22">[15]Global!#REF!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6">[15]Global!#REF!</definedName>
    <definedName name="ic_aircraft_assets_replacement_1990">[15]Global!#REF!</definedName>
    <definedName name="ic_aircraft_assets_replacement_1991" localSheetId="4">[15]Global!#REF!</definedName>
    <definedName name="ic_aircraft_assets_replacement_1991" localSheetId="15">[15]Global!#REF!</definedName>
    <definedName name="ic_aircraft_assets_replacement_1991" localSheetId="22">[15]Global!#REF!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6">[15]Global!#REF!</definedName>
    <definedName name="ic_aircraft_assets_replacement_1991">[15]Global!#REF!</definedName>
    <definedName name="ic_aircraft_assets_replacement_1992" localSheetId="4">[15]Global!#REF!</definedName>
    <definedName name="ic_aircraft_assets_replacement_1992" localSheetId="15">[15]Global!#REF!</definedName>
    <definedName name="ic_aircraft_assets_replacement_1992" localSheetId="22">[15]Global!#REF!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6">[15]Global!#REF!</definedName>
    <definedName name="ic_aircraft_assets_replacement_1992">[15]Global!#REF!</definedName>
    <definedName name="ic_aircraft_assets_replacement_1993" localSheetId="4">[15]Global!#REF!</definedName>
    <definedName name="ic_aircraft_assets_replacement_1993" localSheetId="15">[15]Global!#REF!</definedName>
    <definedName name="ic_aircraft_assets_replacement_1993" localSheetId="22">[15]Global!#REF!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6">[15]Global!#REF!</definedName>
    <definedName name="ic_aircraft_assets_replacement_1993">[15]Global!#REF!</definedName>
    <definedName name="ic_aircraft_assets_replacement_1994" localSheetId="4">[15]Global!#REF!</definedName>
    <definedName name="ic_aircraft_assets_replacement_1994" localSheetId="15">[15]Global!#REF!</definedName>
    <definedName name="ic_aircraft_assets_replacement_1994" localSheetId="22">[15]Global!#REF!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6">[15]Global!#REF!</definedName>
    <definedName name="ic_aircraft_assets_replacement_1994">[15]Global!#REF!</definedName>
    <definedName name="ic_aircraft_assets_replacement_1995" localSheetId="4">[15]Global!#REF!</definedName>
    <definedName name="ic_aircraft_assets_replacement_1995" localSheetId="15">[15]Global!#REF!</definedName>
    <definedName name="ic_aircraft_assets_replacement_1995" localSheetId="22">[15]Global!#REF!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6">[15]Global!#REF!</definedName>
    <definedName name="ic_aircraft_assets_replacement_1995">[15]Global!#REF!</definedName>
    <definedName name="ic_aircraft_assets_replacement_1996" localSheetId="4">[15]Global!#REF!</definedName>
    <definedName name="ic_aircraft_assets_replacement_1996" localSheetId="15">[15]Global!#REF!</definedName>
    <definedName name="ic_aircraft_assets_replacement_1996" localSheetId="22">[15]Global!#REF!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6">[15]Global!#REF!</definedName>
    <definedName name="ic_aircraft_assets_replacement_1996">[15]Global!#REF!</definedName>
    <definedName name="ic_aircraft_assets_replacement_1997" localSheetId="4">[15]Global!#REF!</definedName>
    <definedName name="ic_aircraft_assets_replacement_1997" localSheetId="15">[15]Global!#REF!</definedName>
    <definedName name="ic_aircraft_assets_replacement_1997" localSheetId="22">[15]Global!#REF!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6">[15]Global!#REF!</definedName>
    <definedName name="ic_aircraft_assets_replacement_1997">[15]Global!#REF!</definedName>
    <definedName name="ic_aircraft_assets_replacement_1998" localSheetId="4">[15]Global!#REF!</definedName>
    <definedName name="ic_aircraft_assets_replacement_1998" localSheetId="15">[15]Global!#REF!</definedName>
    <definedName name="ic_aircraft_assets_replacement_1998" localSheetId="22">[15]Global!#REF!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6">[15]Global!#REF!</definedName>
    <definedName name="ic_aircraft_assets_replacement_1998">[15]Global!#REF!</definedName>
    <definedName name="ic_aircraft_assets_replacement_1999" localSheetId="4">[15]Global!#REF!</definedName>
    <definedName name="ic_aircraft_assets_replacement_1999" localSheetId="15">[15]Global!#REF!</definedName>
    <definedName name="ic_aircraft_assets_replacement_1999" localSheetId="22">[15]Global!#REF!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6">[15]Global!#REF!</definedName>
    <definedName name="ic_aircraft_assets_replacement_1999">[15]Global!#REF!</definedName>
    <definedName name="ic_aircraft_assets_replacement_2000" localSheetId="4">[15]Global!#REF!</definedName>
    <definedName name="ic_aircraft_assets_replacement_2000" localSheetId="15">[15]Global!#REF!</definedName>
    <definedName name="ic_aircraft_assets_replacement_2000" localSheetId="22">[15]Global!#REF!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6">[15]Global!#REF!</definedName>
    <definedName name="ic_aircraft_assets_replacement_2000">[15]Global!#REF!</definedName>
    <definedName name="ic_aircraft_assets_replacement_2001" localSheetId="4">[15]Global!#REF!</definedName>
    <definedName name="ic_aircraft_assets_replacement_2001" localSheetId="15">[15]Global!#REF!</definedName>
    <definedName name="ic_aircraft_assets_replacement_2001" localSheetId="22">[15]Global!#REF!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6">[15]Global!#REF!</definedName>
    <definedName name="ic_aircraft_assets_replacement_2001">[15]Global!#REF!</definedName>
    <definedName name="ic_aircraft_assets_replacement_2002" localSheetId="4">[15]Global!#REF!</definedName>
    <definedName name="ic_aircraft_assets_replacement_2002" localSheetId="15">[15]Global!#REF!</definedName>
    <definedName name="ic_aircraft_assets_replacement_2002" localSheetId="22">[15]Global!#REF!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6">[15]Global!#REF!</definedName>
    <definedName name="ic_aircraft_assets_replacement_2002">[15]Global!#REF!</definedName>
    <definedName name="ic_aircraft_assets_replacement_2003" localSheetId="4">[15]Global!#REF!</definedName>
    <definedName name="ic_aircraft_assets_replacement_2003" localSheetId="15">[15]Global!#REF!</definedName>
    <definedName name="ic_aircraft_assets_replacement_2003" localSheetId="22">[15]Global!#REF!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6">[15]Global!#REF!</definedName>
    <definedName name="ic_aircraft_assets_replacement_2003">[15]Global!#REF!</definedName>
    <definedName name="ic_aircraft_assets_replacement_2004" localSheetId="4">[15]Global!#REF!</definedName>
    <definedName name="ic_aircraft_assets_replacement_2004" localSheetId="15">[15]Global!#REF!</definedName>
    <definedName name="ic_aircraft_assets_replacement_2004" localSheetId="22">[15]Global!#REF!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6">[15]Global!#REF!</definedName>
    <definedName name="ic_aircraft_assets_replacement_2004">[15]Global!#REF!</definedName>
    <definedName name="ic_aircraft_assets_replacement_2005" localSheetId="4">[15]Global!#REF!</definedName>
    <definedName name="ic_aircraft_assets_replacement_2005" localSheetId="15">[15]Global!#REF!</definedName>
    <definedName name="ic_aircraft_assets_replacement_2005" localSheetId="22">[15]Global!#REF!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6">[15]Global!#REF!</definedName>
    <definedName name="ic_aircraft_assets_replacement_2005">[15]Global!#REF!</definedName>
    <definedName name="ic_aircraft_assets_replacement_2006" localSheetId="4">[15]Global!#REF!</definedName>
    <definedName name="ic_aircraft_assets_replacement_2006" localSheetId="15">[15]Global!#REF!</definedName>
    <definedName name="ic_aircraft_assets_replacement_2006" localSheetId="22">[15]Global!#REF!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6">[15]Global!#REF!</definedName>
    <definedName name="ic_aircraft_assets_replacement_2006">[15]Global!#REF!</definedName>
    <definedName name="ic_aircraft_assets_replacement_2007" localSheetId="4">[15]Global!#REF!</definedName>
    <definedName name="ic_aircraft_assets_replacement_2007" localSheetId="15">[15]Global!#REF!</definedName>
    <definedName name="ic_aircraft_assets_replacement_2007" localSheetId="22">[15]Global!#REF!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6">[15]Global!#REF!</definedName>
    <definedName name="ic_aircraft_assets_replacement_2007">[15]Global!#REF!</definedName>
    <definedName name="ic_aircraft_assets_replacement_2008" localSheetId="4">[15]Global!#REF!</definedName>
    <definedName name="ic_aircraft_assets_replacement_2008" localSheetId="15">[15]Global!#REF!</definedName>
    <definedName name="ic_aircraft_assets_replacement_2008" localSheetId="22">[15]Global!#REF!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6">[15]Global!#REF!</definedName>
    <definedName name="ic_aircraft_assets_replacement_2008">[15]Global!#REF!</definedName>
    <definedName name="ic_aircraft_assets_replacement_2009" localSheetId="4">[15]Global!#REF!</definedName>
    <definedName name="ic_aircraft_assets_replacement_2009" localSheetId="15">[15]Global!#REF!</definedName>
    <definedName name="ic_aircraft_assets_replacement_2009" localSheetId="22">[15]Global!#REF!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6">[15]Global!#REF!</definedName>
    <definedName name="ic_aircraft_assets_replacement_2009">[15]Global!#REF!</definedName>
    <definedName name="ic_aircraft_assets_replacement_2010" localSheetId="4">[15]Global!#REF!</definedName>
    <definedName name="ic_aircraft_assets_replacement_2010" localSheetId="15">[15]Global!#REF!</definedName>
    <definedName name="ic_aircraft_assets_replacement_2010" localSheetId="22">[15]Global!#REF!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6">[15]Global!#REF!</definedName>
    <definedName name="ic_aircraft_assets_replacement_2010">[15]Global!#REF!</definedName>
    <definedName name="ic_aircraft_assets_replacement_comm" localSheetId="4">[15]Global!#REF!</definedName>
    <definedName name="ic_aircraft_assets_replacement_comm" localSheetId="15">[15]Global!#REF!</definedName>
    <definedName name="ic_aircraft_assets_replacement_comm" localSheetId="22">[15]Global!#REF!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6">[15]Global!#REF!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5">#REF!</definedName>
    <definedName name="icover_00" localSheetId="22">#REF!</definedName>
    <definedName name="icover_00" localSheetId="5">#REF!</definedName>
    <definedName name="icover_00" localSheetId="9">#REF!</definedName>
    <definedName name="icover_00" localSheetId="2">#REF!</definedName>
    <definedName name="icover_00" localSheetId="26">#REF!</definedName>
    <definedName name="icover_00">#REF!</definedName>
    <definedName name="icover_01" localSheetId="4">#REF!</definedName>
    <definedName name="icover_01" localSheetId="15">#REF!</definedName>
    <definedName name="icover_01" localSheetId="22">#REF!</definedName>
    <definedName name="icover_01" localSheetId="5">#REF!</definedName>
    <definedName name="icover_01" localSheetId="9">#REF!</definedName>
    <definedName name="icover_01" localSheetId="2">#REF!</definedName>
    <definedName name="icover_01" localSheetId="26">#REF!</definedName>
    <definedName name="icover_01">#REF!</definedName>
    <definedName name="icover_02" localSheetId="4">#REF!</definedName>
    <definedName name="icover_02" localSheetId="15">#REF!</definedName>
    <definedName name="icover_02" localSheetId="22">#REF!</definedName>
    <definedName name="icover_02" localSheetId="5">#REF!</definedName>
    <definedName name="icover_02" localSheetId="9">#REF!</definedName>
    <definedName name="icover_02" localSheetId="2">#REF!</definedName>
    <definedName name="icover_02" localSheetId="26">#REF!</definedName>
    <definedName name="icover_02">#REF!</definedName>
    <definedName name="icover_03">[1]CASINO2!$W$408</definedName>
    <definedName name="icover_92" localSheetId="4">#REF!</definedName>
    <definedName name="icover_92" localSheetId="15">#REF!</definedName>
    <definedName name="icover_92" localSheetId="22">#REF!</definedName>
    <definedName name="icover_92" localSheetId="5">#REF!</definedName>
    <definedName name="icover_92" localSheetId="9">#REF!</definedName>
    <definedName name="icover_92" localSheetId="2">#REF!</definedName>
    <definedName name="icover_92" localSheetId="26">#REF!</definedName>
    <definedName name="icover_92">#REF!</definedName>
    <definedName name="icover_93" localSheetId="4">#REF!</definedName>
    <definedName name="icover_93" localSheetId="15">#REF!</definedName>
    <definedName name="icover_93" localSheetId="22">#REF!</definedName>
    <definedName name="icover_93" localSheetId="5">#REF!</definedName>
    <definedName name="icover_93" localSheetId="9">#REF!</definedName>
    <definedName name="icover_93" localSheetId="2">#REF!</definedName>
    <definedName name="icover_93" localSheetId="26">#REF!</definedName>
    <definedName name="icover_93">#REF!</definedName>
    <definedName name="icover_94" localSheetId="4">#REF!</definedName>
    <definedName name="icover_94" localSheetId="15">#REF!</definedName>
    <definedName name="icover_94" localSheetId="22">#REF!</definedName>
    <definedName name="icover_94" localSheetId="5">#REF!</definedName>
    <definedName name="icover_94" localSheetId="9">#REF!</definedName>
    <definedName name="icover_94" localSheetId="2">#REF!</definedName>
    <definedName name="icover_94" localSheetId="26">#REF!</definedName>
    <definedName name="icover_94">#REF!</definedName>
    <definedName name="icover_95" localSheetId="4">#REF!</definedName>
    <definedName name="icover_95" localSheetId="15">#REF!</definedName>
    <definedName name="icover_95" localSheetId="22">#REF!</definedName>
    <definedName name="icover_95" localSheetId="5">#REF!</definedName>
    <definedName name="icover_95" localSheetId="9">#REF!</definedName>
    <definedName name="icover_95" localSheetId="2">#REF!</definedName>
    <definedName name="icover_95" localSheetId="26">#REF!</definedName>
    <definedName name="icover_95">#REF!</definedName>
    <definedName name="icover_96" localSheetId="4">#REF!</definedName>
    <definedName name="icover_96" localSheetId="15">#REF!</definedName>
    <definedName name="icover_96" localSheetId="22">#REF!</definedName>
    <definedName name="icover_96" localSheetId="5">#REF!</definedName>
    <definedName name="icover_96" localSheetId="9">#REF!</definedName>
    <definedName name="icover_96" localSheetId="2">#REF!</definedName>
    <definedName name="icover_96" localSheetId="26">#REF!</definedName>
    <definedName name="icover_96">#REF!</definedName>
    <definedName name="icover_97" localSheetId="4">#REF!</definedName>
    <definedName name="icover_97" localSheetId="15">#REF!</definedName>
    <definedName name="icover_97" localSheetId="22">#REF!</definedName>
    <definedName name="icover_97" localSheetId="5">#REF!</definedName>
    <definedName name="icover_97" localSheetId="9">#REF!</definedName>
    <definedName name="icover_97" localSheetId="2">#REF!</definedName>
    <definedName name="icover_97" localSheetId="26">#REF!</definedName>
    <definedName name="icover_97">#REF!</definedName>
    <definedName name="icover_98" localSheetId="4">#REF!</definedName>
    <definedName name="icover_98" localSheetId="15">#REF!</definedName>
    <definedName name="icover_98" localSheetId="22">#REF!</definedName>
    <definedName name="icover_98" localSheetId="5">#REF!</definedName>
    <definedName name="icover_98" localSheetId="9">#REF!</definedName>
    <definedName name="icover_98" localSheetId="2">#REF!</definedName>
    <definedName name="icover_98" localSheetId="26">#REF!</definedName>
    <definedName name="icover_98">#REF!</definedName>
    <definedName name="icover_99" localSheetId="4">#REF!</definedName>
    <definedName name="icover_99" localSheetId="15">#REF!</definedName>
    <definedName name="icover_99" localSheetId="22">#REF!</definedName>
    <definedName name="icover_99" localSheetId="5">#REF!</definedName>
    <definedName name="icover_99" localSheetId="9">#REF!</definedName>
    <definedName name="icover_99" localSheetId="2">#REF!</definedName>
    <definedName name="icover_99" localSheetId="26">#REF!</definedName>
    <definedName name="icover_99">#REF!</definedName>
    <definedName name="IDName" localSheetId="4">#REF!</definedName>
    <definedName name="IDName" localSheetId="15">#REF!</definedName>
    <definedName name="IDName" localSheetId="22">#REF!</definedName>
    <definedName name="IDName" localSheetId="5">#REF!</definedName>
    <definedName name="IDName" localSheetId="9">#REF!</definedName>
    <definedName name="IDName" localSheetId="2">#REF!</definedName>
    <definedName name="IDName" localSheetId="26">#REF!</definedName>
    <definedName name="IDName">#REF!</definedName>
    <definedName name="IDNumber" localSheetId="4">#REF!</definedName>
    <definedName name="IDNumber" localSheetId="15">#REF!</definedName>
    <definedName name="IDNumber" localSheetId="22">#REF!</definedName>
    <definedName name="IDNumber" localSheetId="5">#REF!</definedName>
    <definedName name="IDNumber" localSheetId="9">#REF!</definedName>
    <definedName name="IDNumber" localSheetId="2">#REF!</definedName>
    <definedName name="IDNumber" localSheetId="26">#REF!</definedName>
    <definedName name="IDNumber">#REF!</definedName>
    <definedName name="import_gwschablon" localSheetId="4">#REF!</definedName>
    <definedName name="import_gwschablon" localSheetId="15">#REF!</definedName>
    <definedName name="import_gwschablon" localSheetId="22">#REF!</definedName>
    <definedName name="import_gwschablon" localSheetId="5">#REF!</definedName>
    <definedName name="import_gwschablon" localSheetId="9">#REF!</definedName>
    <definedName name="import_gwschablon" localSheetId="2">#REF!</definedName>
    <definedName name="import_gwschablon" localSheetId="26">#REF!</definedName>
    <definedName name="import_gwschablon">#REF!</definedName>
    <definedName name="in" localSheetId="4">'[3]DCF old'!#REF!</definedName>
    <definedName name="in" localSheetId="15">'[3]DCF old'!#REF!</definedName>
    <definedName name="in" localSheetId="22">'[3]DCF old'!#REF!</definedName>
    <definedName name="in" localSheetId="5">'[3]DCF old'!#REF!</definedName>
    <definedName name="in" localSheetId="9">'[3]DCF old'!#REF!</definedName>
    <definedName name="in" localSheetId="2">'[3]DCF old'!#REF!</definedName>
    <definedName name="in" localSheetId="26">'[3]DCF old'!#REF!</definedName>
    <definedName name="in">'[3]DCF old'!#REF!</definedName>
    <definedName name="Inc_cap_RnD_fore">[8]Forecasts_VDF!$E$21:$X$21</definedName>
    <definedName name="inc_tax" localSheetId="4">#REF!</definedName>
    <definedName name="inc_tax" localSheetId="15">#REF!</definedName>
    <definedName name="inc_tax" localSheetId="22">#REF!</definedName>
    <definedName name="inc_tax" localSheetId="5">#REF!</definedName>
    <definedName name="inc_tax" localSheetId="9">#REF!</definedName>
    <definedName name="inc_tax" localSheetId="2">#REF!</definedName>
    <definedName name="inc_tax" localSheetId="26">#REF!</definedName>
    <definedName name="inc_tax">#REF!</definedName>
    <definedName name="Income_before_taxes" localSheetId="4">[8]NOPAT_VDF!#REF!</definedName>
    <definedName name="Income_before_taxes" localSheetId="15">[8]NOPAT_VDF!#REF!</definedName>
    <definedName name="Income_before_taxes" localSheetId="22">[8]NOPAT_VDF!#REF!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6">[8]NOPAT_VDF!#REF!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5">#REF!</definedName>
    <definedName name="Income_tax" localSheetId="22">#REF!</definedName>
    <definedName name="Income_tax" localSheetId="5">#REF!</definedName>
    <definedName name="Income_tax" localSheetId="9">#REF!</definedName>
    <definedName name="Income_tax" localSheetId="2">#REF!</definedName>
    <definedName name="Income_tax" localSheetId="26">#REF!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5">#REF!</definedName>
    <definedName name="Incr_customer_advance" localSheetId="22">#REF!</definedName>
    <definedName name="Incr_customer_advance" localSheetId="5">#REF!</definedName>
    <definedName name="Incr_customer_advance" localSheetId="9">#REF!</definedName>
    <definedName name="Incr_customer_advance" localSheetId="2">#REF!</definedName>
    <definedName name="Incr_customer_advance" localSheetId="26">#REF!</definedName>
    <definedName name="Incr_customer_advance">#REF!</definedName>
    <definedName name="Incr_inventories" localSheetId="4">#REF!</definedName>
    <definedName name="Incr_inventories" localSheetId="15">#REF!</definedName>
    <definedName name="Incr_inventories" localSheetId="22">#REF!</definedName>
    <definedName name="Incr_inventories" localSheetId="5">#REF!</definedName>
    <definedName name="Incr_inventories" localSheetId="9">#REF!</definedName>
    <definedName name="Incr_inventories" localSheetId="2">#REF!</definedName>
    <definedName name="Incr_inventories" localSheetId="26">#REF!</definedName>
    <definedName name="Incr_inventories">#REF!</definedName>
    <definedName name="Incr_payables_creditors" localSheetId="4">#REF!</definedName>
    <definedName name="Incr_payables_creditors" localSheetId="15">#REF!</definedName>
    <definedName name="Incr_payables_creditors" localSheetId="22">#REF!</definedName>
    <definedName name="Incr_payables_creditors" localSheetId="5">#REF!</definedName>
    <definedName name="Incr_payables_creditors" localSheetId="9">#REF!</definedName>
    <definedName name="Incr_payables_creditors" localSheetId="2">#REF!</definedName>
    <definedName name="Incr_payables_creditors" localSheetId="26">#REF!</definedName>
    <definedName name="Incr_payables_creditors">#REF!</definedName>
    <definedName name="Incr_receivables_debtors" localSheetId="4">#REF!</definedName>
    <definedName name="Incr_receivables_debtors" localSheetId="15">#REF!</definedName>
    <definedName name="Incr_receivables_debtors" localSheetId="22">#REF!</definedName>
    <definedName name="Incr_receivables_debtors" localSheetId="5">#REF!</definedName>
    <definedName name="Incr_receivables_debtors" localSheetId="9">#REF!</definedName>
    <definedName name="Incr_receivables_debtors" localSheetId="2">#REF!</definedName>
    <definedName name="Incr_receivables_debtors" localSheetId="26">#REF!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5">[8]NOPAT_VDF!#REF!</definedName>
    <definedName name="Increase_in_other_liabilities" localSheetId="22">[8]NOPAT_VDF!#REF!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6">[8]NOPAT_VDF!#REF!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5">#REF!</definedName>
    <definedName name="Increase_net_other_assets" localSheetId="22">#REF!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6">#REF!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5">#REF!</definedName>
    <definedName name="Inflation" localSheetId="22">#REF!</definedName>
    <definedName name="Inflation" localSheetId="5">#REF!</definedName>
    <definedName name="Inflation" localSheetId="9">#REF!</definedName>
    <definedName name="Inflation" localSheetId="2">#REF!</definedName>
    <definedName name="Inflation" localSheetId="26">#REF!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5">#REF!</definedName>
    <definedName name="InputR1" localSheetId="22">#REF!</definedName>
    <definedName name="InputR1" localSheetId="5">#REF!</definedName>
    <definedName name="InputR1" localSheetId="9">#REF!</definedName>
    <definedName name="InputR1" localSheetId="2">#REF!</definedName>
    <definedName name="InputR1" localSheetId="26">#REF!</definedName>
    <definedName name="InputR1">#REF!</definedName>
    <definedName name="InputR2" localSheetId="4">#REF!</definedName>
    <definedName name="InputR2" localSheetId="15">#REF!</definedName>
    <definedName name="InputR2" localSheetId="22">#REF!</definedName>
    <definedName name="InputR2" localSheetId="5">#REF!</definedName>
    <definedName name="InputR2" localSheetId="9">#REF!</definedName>
    <definedName name="InputR2" localSheetId="2">#REF!</definedName>
    <definedName name="InputR2" localSheetId="26">#REF!</definedName>
    <definedName name="InputR2">#REF!</definedName>
    <definedName name="int_cover" localSheetId="4">'[3]DCF old'!#REF!</definedName>
    <definedName name="int_cover" localSheetId="15">'[3]DCF old'!#REF!</definedName>
    <definedName name="int_cover" localSheetId="22">'[3]DCF old'!#REF!</definedName>
    <definedName name="int_cover" localSheetId="5">'[3]DCF old'!#REF!</definedName>
    <definedName name="int_cover" localSheetId="9">'[3]DCF old'!#REF!</definedName>
    <definedName name="int_cover" localSheetId="2">'[3]DCF old'!#REF!</definedName>
    <definedName name="int_cover" localSheetId="26">'[3]DCF old'!#REF!</definedName>
    <definedName name="int_cover">'[3]DCF old'!#REF!</definedName>
    <definedName name="Int_exp_OL">'[8]PV of Op Leases_VDF'!$C$62:$AZ$62</definedName>
    <definedName name="Intangible_Assets" localSheetId="4">#REF!</definedName>
    <definedName name="Intangible_Assets" localSheetId="15">#REF!</definedName>
    <definedName name="Intangible_Assets" localSheetId="22">#REF!</definedName>
    <definedName name="Intangible_Assets" localSheetId="5">#REF!</definedName>
    <definedName name="Intangible_Assets" localSheetId="9">#REF!</definedName>
    <definedName name="Intangible_Assets" localSheetId="2">#REF!</definedName>
    <definedName name="Intangible_Assets" localSheetId="26">#REF!</definedName>
    <definedName name="Intangible_Assets">#REF!</definedName>
    <definedName name="intb_d" localSheetId="4">'[3]DCF old'!#REF!</definedName>
    <definedName name="intb_d" localSheetId="15">'[3]DCF old'!#REF!</definedName>
    <definedName name="intb_d" localSheetId="22">'[3]DCF old'!#REF!</definedName>
    <definedName name="intb_d" localSheetId="5">'[3]DCF old'!#REF!</definedName>
    <definedName name="intb_d" localSheetId="9">'[3]DCF old'!#REF!</definedName>
    <definedName name="intb_d" localSheetId="2">'[3]DCF old'!#REF!</definedName>
    <definedName name="intb_d" localSheetId="26">'[3]DCF old'!#REF!</definedName>
    <definedName name="intb_d">'[3]DCF old'!#REF!</definedName>
    <definedName name="intb_d_chg" localSheetId="4">'[3]DCF old'!#REF!</definedName>
    <definedName name="intb_d_chg" localSheetId="15">'[3]DCF old'!#REF!</definedName>
    <definedName name="intb_d_chg" localSheetId="22">'[3]DCF old'!#REF!</definedName>
    <definedName name="intb_d_chg" localSheetId="5">'[3]DCF old'!#REF!</definedName>
    <definedName name="intb_d_chg" localSheetId="9">'[3]DCF old'!#REF!</definedName>
    <definedName name="intb_d_chg" localSheetId="2">'[3]DCF old'!#REF!</definedName>
    <definedName name="intb_d_chg" localSheetId="26">'[3]DCF old'!#REF!</definedName>
    <definedName name="intb_d_chg">'[3]DCF old'!#REF!</definedName>
    <definedName name="intb_d_eq_bv" localSheetId="4">'[3]DCF old'!#REF!</definedName>
    <definedName name="intb_d_eq_bv" localSheetId="15">'[3]DCF old'!#REF!</definedName>
    <definedName name="intb_d_eq_bv" localSheetId="22">'[3]DCF old'!#REF!</definedName>
    <definedName name="intb_d_eq_bv" localSheetId="5">'[3]DCF old'!#REF!</definedName>
    <definedName name="intb_d_eq_bv" localSheetId="9">'[3]DCF old'!#REF!</definedName>
    <definedName name="intb_d_eq_bv" localSheetId="2">'[3]DCF old'!#REF!</definedName>
    <definedName name="intb_d_eq_bv" localSheetId="26">'[3]DCF old'!#REF!</definedName>
    <definedName name="intb_d_eq_bv">'[3]DCF old'!#REF!</definedName>
    <definedName name="intb_d_eq_mv" localSheetId="4">'[3]DCF old'!#REF!</definedName>
    <definedName name="intb_d_eq_mv" localSheetId="15">'[3]DCF old'!#REF!</definedName>
    <definedName name="intb_d_eq_mv" localSheetId="22">'[3]DCF old'!#REF!</definedName>
    <definedName name="intb_d_eq_mv" localSheetId="5">'[3]DCF old'!#REF!</definedName>
    <definedName name="intb_d_eq_mv" localSheetId="9">'[3]DCF old'!#REF!</definedName>
    <definedName name="intb_d_eq_mv" localSheetId="2">'[3]DCF old'!#REF!</definedName>
    <definedName name="intb_d_eq_mv" localSheetId="26">'[3]DCF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5">#REF!</definedName>
    <definedName name="Interest_expense" localSheetId="22">#REF!</definedName>
    <definedName name="Interest_expense" localSheetId="5">#REF!</definedName>
    <definedName name="Interest_expense" localSheetId="9">#REF!</definedName>
    <definedName name="Interest_expense" localSheetId="2">#REF!</definedName>
    <definedName name="Interest_expense" localSheetId="26">#REF!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5">#REF!</definedName>
    <definedName name="Interest_income" localSheetId="22">#REF!</definedName>
    <definedName name="Interest_income" localSheetId="5">#REF!</definedName>
    <definedName name="Interest_income" localSheetId="9">#REF!</definedName>
    <definedName name="Interest_income" localSheetId="2">#REF!</definedName>
    <definedName name="Interest_income" localSheetId="26">#REF!</definedName>
    <definedName name="Interest_income">#REF!</definedName>
    <definedName name="Interest_on_convertibles___options" localSheetId="4">#REF!</definedName>
    <definedName name="Interest_on_convertibles___options" localSheetId="15">#REF!</definedName>
    <definedName name="Interest_on_convertibles___options" localSheetId="22">#REF!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6">#REF!</definedName>
    <definedName name="Interest_on_convertibles___options">#REF!</definedName>
    <definedName name="Interest_oper_lease">'[8]PV of Op Leases_VDF'!$C$63:$AW$63</definedName>
    <definedName name="interestcost" localSheetId="4">#REF!</definedName>
    <definedName name="interestcost" localSheetId="15">#REF!</definedName>
    <definedName name="interestcost" localSheetId="22">#REF!</definedName>
    <definedName name="interestcost" localSheetId="5">#REF!</definedName>
    <definedName name="interestcost" localSheetId="9">#REF!</definedName>
    <definedName name="interestcost" localSheetId="2">#REF!</definedName>
    <definedName name="interestcost" localSheetId="26">#REF!</definedName>
    <definedName name="interestcost">#REF!</definedName>
    <definedName name="InterestInc" localSheetId="4">#REF!</definedName>
    <definedName name="InterestInc" localSheetId="15">#REF!</definedName>
    <definedName name="InterestInc" localSheetId="22">#REF!</definedName>
    <definedName name="InterestInc" localSheetId="5">#REF!</definedName>
    <definedName name="InterestInc" localSheetId="9">#REF!</definedName>
    <definedName name="InterestInc" localSheetId="2">#REF!</definedName>
    <definedName name="InterestInc" localSheetId="26">#REF!</definedName>
    <definedName name="InterestInc">#REF!</definedName>
    <definedName name="interim" localSheetId="4">#REF!</definedName>
    <definedName name="interim" localSheetId="15">#REF!</definedName>
    <definedName name="interim" localSheetId="22">#REF!</definedName>
    <definedName name="interim" localSheetId="5">#REF!</definedName>
    <definedName name="interim" localSheetId="9">#REF!</definedName>
    <definedName name="interim" localSheetId="2">#REF!</definedName>
    <definedName name="interim" localSheetId="26">#REF!</definedName>
    <definedName name="interim">#REF!</definedName>
    <definedName name="interim_data" localSheetId="4">#REF!</definedName>
    <definedName name="interim_data" localSheetId="15">#REF!</definedName>
    <definedName name="interim_data" localSheetId="22">#REF!</definedName>
    <definedName name="interim_data" localSheetId="5">#REF!</definedName>
    <definedName name="interim_data" localSheetId="9">#REF!</definedName>
    <definedName name="interim_data" localSheetId="2">#REF!</definedName>
    <definedName name="interim_data" localSheetId="26">#REF!</definedName>
    <definedName name="interim_data">#REF!</definedName>
    <definedName name="interimlabel" localSheetId="4">#REF!</definedName>
    <definedName name="interimlabel" localSheetId="15">#REF!</definedName>
    <definedName name="interimlabel" localSheetId="22">#REF!</definedName>
    <definedName name="interimlabel" localSheetId="5">#REF!</definedName>
    <definedName name="interimlabel" localSheetId="9">#REF!</definedName>
    <definedName name="interimlabel" localSheetId="2">#REF!</definedName>
    <definedName name="interimlabel" localSheetId="26">#REF!</definedName>
    <definedName name="interimlabel">#REF!</definedName>
    <definedName name="intexp" localSheetId="4">#REF!</definedName>
    <definedName name="intexp" localSheetId="15">#REF!</definedName>
    <definedName name="intexp" localSheetId="22">#REF!</definedName>
    <definedName name="intexp" localSheetId="5">#REF!</definedName>
    <definedName name="intexp" localSheetId="9">#REF!</definedName>
    <definedName name="intexp" localSheetId="2">#REF!</definedName>
    <definedName name="intexp" localSheetId="26">#REF!</definedName>
    <definedName name="intexp">#REF!</definedName>
    <definedName name="inv_00" localSheetId="4">#REF!</definedName>
    <definedName name="inv_00" localSheetId="15">#REF!</definedName>
    <definedName name="inv_00" localSheetId="22">#REF!</definedName>
    <definedName name="inv_00" localSheetId="5">#REF!</definedName>
    <definedName name="inv_00" localSheetId="9">#REF!</definedName>
    <definedName name="inv_00" localSheetId="2">#REF!</definedName>
    <definedName name="inv_00" localSheetId="26">#REF!</definedName>
    <definedName name="inv_00">#REF!</definedName>
    <definedName name="inv_01">[1]CASINO2!$U$541</definedName>
    <definedName name="inv_02">[1]CASINO2!$V$541</definedName>
    <definedName name="inv_03">[1]CASINO2!$W$541</definedName>
    <definedName name="inv_99" localSheetId="4">#REF!</definedName>
    <definedName name="inv_99" localSheetId="15">#REF!</definedName>
    <definedName name="inv_99" localSheetId="22">#REF!</definedName>
    <definedName name="inv_99" localSheetId="5">#REF!</definedName>
    <definedName name="inv_99" localSheetId="9">#REF!</definedName>
    <definedName name="inv_99" localSheetId="2">#REF!</definedName>
    <definedName name="inv_99" localSheetId="26">#REF!</definedName>
    <definedName name="inv_99">#REF!</definedName>
    <definedName name="inv_s00" localSheetId="4">#REF!</definedName>
    <definedName name="inv_s00" localSheetId="15">#REF!</definedName>
    <definedName name="inv_s00" localSheetId="22">#REF!</definedName>
    <definedName name="inv_s00" localSheetId="5">#REF!</definedName>
    <definedName name="inv_s00" localSheetId="9">#REF!</definedName>
    <definedName name="inv_s00" localSheetId="2">#REF!</definedName>
    <definedName name="inv_s00" localSheetId="26">#REF!</definedName>
    <definedName name="inv_s00">#REF!</definedName>
    <definedName name="inv_s01">[1]CASINO2!$U$542</definedName>
    <definedName name="inv_s02" localSheetId="4">#REF!</definedName>
    <definedName name="inv_s02" localSheetId="15">#REF!</definedName>
    <definedName name="inv_s02" localSheetId="22">#REF!</definedName>
    <definedName name="inv_s02" localSheetId="5">#REF!</definedName>
    <definedName name="inv_s02" localSheetId="9">#REF!</definedName>
    <definedName name="inv_s02" localSheetId="2">#REF!</definedName>
    <definedName name="inv_s02" localSheetId="26">#REF!</definedName>
    <definedName name="inv_s02">#REF!</definedName>
    <definedName name="inv_s03">[1]CASINO2!$W$542</definedName>
    <definedName name="inv_s99" localSheetId="4">#REF!</definedName>
    <definedName name="inv_s99" localSheetId="15">#REF!</definedName>
    <definedName name="inv_s99" localSheetId="22">#REF!</definedName>
    <definedName name="inv_s99" localSheetId="5">#REF!</definedName>
    <definedName name="inv_s99" localSheetId="9">#REF!</definedName>
    <definedName name="inv_s99" localSheetId="2">#REF!</definedName>
    <definedName name="inv_s99" localSheetId="26">#REF!</definedName>
    <definedName name="inv_s99">#REF!</definedName>
    <definedName name="inve" localSheetId="4">'[3]DCF old'!#REF!</definedName>
    <definedName name="inve" localSheetId="15">'[3]DCF old'!#REF!</definedName>
    <definedName name="inve" localSheetId="22">'[3]DCF old'!#REF!</definedName>
    <definedName name="inve" localSheetId="5">'[3]DCF old'!#REF!</definedName>
    <definedName name="inve" localSheetId="9">'[3]DCF old'!#REF!</definedName>
    <definedName name="inve" localSheetId="2">'[3]DCF old'!#REF!</definedName>
    <definedName name="inve" localSheetId="26">'[3]DCF old'!#REF!</definedName>
    <definedName name="inve">'[3]DCF old'!#REF!</definedName>
    <definedName name="Inventories" localSheetId="4">#REF!</definedName>
    <definedName name="Inventories" localSheetId="15">#REF!</definedName>
    <definedName name="Inventories" localSheetId="22">#REF!</definedName>
    <definedName name="Inventories" localSheetId="5">#REF!</definedName>
    <definedName name="Inventories" localSheetId="9">#REF!</definedName>
    <definedName name="Inventories" localSheetId="2">#REF!</definedName>
    <definedName name="Inventories" localSheetId="26">#REF!</definedName>
    <definedName name="Inventories">#REF!</definedName>
    <definedName name="inventory" localSheetId="4">'[3]DCF old'!#REF!</definedName>
    <definedName name="inventory" localSheetId="15">'[3]DCF old'!#REF!</definedName>
    <definedName name="inventory" localSheetId="22">'[3]DCF old'!#REF!</definedName>
    <definedName name="inventory" localSheetId="5">'[3]DCF old'!#REF!</definedName>
    <definedName name="inventory" localSheetId="9">'[3]DCF old'!#REF!</definedName>
    <definedName name="inventory" localSheetId="2">'[3]DCF old'!#REF!</definedName>
    <definedName name="inventory" localSheetId="26">'[3]DCF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5">#REF!</definedName>
    <definedName name="InvestDepr" localSheetId="22">#REF!</definedName>
    <definedName name="InvestDepr" localSheetId="5">#REF!</definedName>
    <definedName name="InvestDepr" localSheetId="9">#REF!</definedName>
    <definedName name="InvestDepr" localSheetId="2">#REF!</definedName>
    <definedName name="InvestDepr" localSheetId="26">#REF!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5">#REF!</definedName>
    <definedName name="Investment_in_fixed_assets" localSheetId="22">#REF!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6">#REF!</definedName>
    <definedName name="Investment_in_fixed_assets">#REF!</definedName>
    <definedName name="investmentcost" localSheetId="4">#REF!</definedName>
    <definedName name="investmentcost" localSheetId="15">#REF!</definedName>
    <definedName name="investmentcost" localSheetId="22">#REF!</definedName>
    <definedName name="investmentcost" localSheetId="5">#REF!</definedName>
    <definedName name="investmentcost" localSheetId="9">#REF!</definedName>
    <definedName name="investmentcost" localSheetId="2">#REF!</definedName>
    <definedName name="investmentcost" localSheetId="26">#REF!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5">#REF!</definedName>
    <definedName name="isbs" localSheetId="22">#REF!</definedName>
    <definedName name="isbs" localSheetId="5">#REF!</definedName>
    <definedName name="isbs" localSheetId="9">#REF!</definedName>
    <definedName name="isbs" localSheetId="2">#REF!</definedName>
    <definedName name="isbs" localSheetId="26">#REF!</definedName>
    <definedName name="isbs">#REF!</definedName>
    <definedName name="ISBSEXTRA" localSheetId="4">#REF!</definedName>
    <definedName name="ISBSEXTRA" localSheetId="15">#REF!</definedName>
    <definedName name="ISBSEXTRA" localSheetId="22">#REF!</definedName>
    <definedName name="ISBSEXTRA" localSheetId="5">#REF!</definedName>
    <definedName name="ISBSEXTRA" localSheetId="9">#REF!</definedName>
    <definedName name="ISBSEXTRA" localSheetId="2">#REF!</definedName>
    <definedName name="ISBSEXTRA" localSheetId="26">#REF!</definedName>
    <definedName name="ISBSEXTRA">#REF!</definedName>
    <definedName name="Italy" localSheetId="4">#REF!</definedName>
    <definedName name="Italy" localSheetId="15">#REF!</definedName>
    <definedName name="Italy" localSheetId="22">#REF!</definedName>
    <definedName name="Italy" localSheetId="5">#REF!</definedName>
    <definedName name="Italy" localSheetId="9">#REF!</definedName>
    <definedName name="Italy" localSheetId="2">#REF!</definedName>
    <definedName name="Italy" localSheetId="26">#REF!</definedName>
    <definedName name="Italy">#REF!</definedName>
    <definedName name="Italy_w" localSheetId="4">#REF!</definedName>
    <definedName name="Italy_w" localSheetId="15">#REF!</definedName>
    <definedName name="Italy_w" localSheetId="22">#REF!</definedName>
    <definedName name="Italy_w" localSheetId="5">#REF!</definedName>
    <definedName name="Italy_w" localSheetId="9">#REF!</definedName>
    <definedName name="Italy_w" localSheetId="2">#REF!</definedName>
    <definedName name="Italy_w" localSheetId="26">#REF!</definedName>
    <definedName name="Italy_w">#REF!</definedName>
    <definedName name="iteratename" localSheetId="4">#REF!</definedName>
    <definedName name="iteratename" localSheetId="15">#REF!</definedName>
    <definedName name="iteratename" localSheetId="22">#REF!</definedName>
    <definedName name="iteratename" localSheetId="5">#REF!</definedName>
    <definedName name="iteratename" localSheetId="9">#REF!</definedName>
    <definedName name="iteratename" localSheetId="2">#REF!</definedName>
    <definedName name="iteratename" localSheetId="26">#REF!</definedName>
    <definedName name="iteratename">#REF!</definedName>
    <definedName name="iteration_target_price" localSheetId="4">#REF!</definedName>
    <definedName name="iteration_target_price" localSheetId="15">#REF!</definedName>
    <definedName name="iteration_target_price" localSheetId="22">#REF!</definedName>
    <definedName name="iteration_target_price" localSheetId="5">#REF!</definedName>
    <definedName name="iteration_target_price" localSheetId="9">#REF!</definedName>
    <definedName name="iteration_target_price" localSheetId="2">#REF!</definedName>
    <definedName name="iteration_target_price" localSheetId="26">#REF!</definedName>
    <definedName name="iteration_target_price">#REF!</definedName>
    <definedName name="IterationSheet" localSheetId="4">#REF!</definedName>
    <definedName name="IterationSheet" localSheetId="15">#REF!</definedName>
    <definedName name="IterationSheet" localSheetId="22">#REF!</definedName>
    <definedName name="IterationSheet" localSheetId="5">#REF!</definedName>
    <definedName name="IterationSheet" localSheetId="9">#REF!</definedName>
    <definedName name="IterationSheet" localSheetId="2">#REF!</definedName>
    <definedName name="IterationSheet" localSheetId="26">#REF!</definedName>
    <definedName name="IterationSheet">#REF!</definedName>
    <definedName name="k">[24]TV4SVA!$B$102</definedName>
    <definedName name="Kd" localSheetId="4">[8]WACC_VDF!#REF!</definedName>
    <definedName name="Kd" localSheetId="15">[8]WACC_VDF!#REF!</definedName>
    <definedName name="Kd" localSheetId="22">[8]WACC_VDF!#REF!</definedName>
    <definedName name="Kd" localSheetId="5">[8]WACC_VDF!#REF!</definedName>
    <definedName name="Kd" localSheetId="9">[8]WACC_VDF!#REF!</definedName>
    <definedName name="Kd" localSheetId="2">[8]WACC_VDF!#REF!</definedName>
    <definedName name="Kd" localSheetId="26">[8]WACC_VDF!#REF!</definedName>
    <definedName name="Kd">[8]WACC_VDF!#REF!</definedName>
    <definedName name="Ke">[8]WACC_VDF!$D$11</definedName>
    <definedName name="Key_Data" localSheetId="4">#REF!</definedName>
    <definedName name="Key_Data" localSheetId="15">#REF!</definedName>
    <definedName name="Key_Data" localSheetId="22">#REF!</definedName>
    <definedName name="Key_Data" localSheetId="5">#REF!</definedName>
    <definedName name="Key_Data" localSheetId="9">#REF!</definedName>
    <definedName name="Key_Data" localSheetId="2">#REF!</definedName>
    <definedName name="Key_Data" localSheetId="26">#REF!</definedName>
    <definedName name="Key_Data">#REF!</definedName>
    <definedName name="KeyRatios" localSheetId="4">#REF!</definedName>
    <definedName name="KeyRatios" localSheetId="15">#REF!</definedName>
    <definedName name="KeyRatios" localSheetId="22">#REF!</definedName>
    <definedName name="KeyRatios" localSheetId="5">#REF!</definedName>
    <definedName name="KeyRatios" localSheetId="9">#REF!</definedName>
    <definedName name="KeyRatios" localSheetId="2">#REF!</definedName>
    <definedName name="KeyRatios" localSheetId="26">#REF!</definedName>
    <definedName name="KeyRatios">#REF!</definedName>
    <definedName name="kommentar" localSheetId="4">#REF!</definedName>
    <definedName name="kommentar" localSheetId="15">#REF!</definedName>
    <definedName name="kommentar" localSheetId="22">#REF!</definedName>
    <definedName name="kommentar" localSheetId="5">#REF!</definedName>
    <definedName name="kommentar" localSheetId="9">#REF!</definedName>
    <definedName name="kommentar" localSheetId="2">#REF!</definedName>
    <definedName name="kommentar" localSheetId="26">#REF!</definedName>
    <definedName name="kommentar">#REF!</definedName>
    <definedName name="konc" localSheetId="4">[4]Börskurser!#REF!</definedName>
    <definedName name="konc" localSheetId="15">[4]Börskurser!#REF!</definedName>
    <definedName name="konc" localSheetId="22">[4]Börskurser!#REF!</definedName>
    <definedName name="konc" localSheetId="5">[4]Börskurser!#REF!</definedName>
    <definedName name="konc" localSheetId="9">[4]Börskurser!#REF!</definedName>
    <definedName name="konc" localSheetId="2">[4]Börskurser!#REF!</definedName>
    <definedName name="konc" localSheetId="26">[4]Börskurser!#REF!</definedName>
    <definedName name="konc">[4]Börskurser!#REF!</definedName>
    <definedName name="kost" localSheetId="4">[4]Börskurser!#REF!</definedName>
    <definedName name="kost" localSheetId="15">[4]Börskurser!#REF!</definedName>
    <definedName name="kost" localSheetId="22">[4]Börskurser!#REF!</definedName>
    <definedName name="kost" localSheetId="5">[4]Börskurser!#REF!</definedName>
    <definedName name="kost" localSheetId="9">[4]Börskurser!#REF!</definedName>
    <definedName name="kost" localSheetId="2">[4]Börskurser!#REF!</definedName>
    <definedName name="kost" localSheetId="26">[4]Börskurser!#REF!</definedName>
    <definedName name="kost">[4]Börskurser!#REF!</definedName>
    <definedName name="L_T_obligations_under_cap_leases">'[8]Invested capital_VDF'!$C$58:$AU$58</definedName>
    <definedName name="label2" localSheetId="4">#REF!</definedName>
    <definedName name="label2" localSheetId="15">#REF!</definedName>
    <definedName name="label2" localSheetId="22">#REF!</definedName>
    <definedName name="label2" localSheetId="5">#REF!</definedName>
    <definedName name="label2" localSheetId="9">#REF!</definedName>
    <definedName name="label2" localSheetId="2">#REF!</definedName>
    <definedName name="label2" localSheetId="26">#REF!</definedName>
    <definedName name="label2">#REF!</definedName>
    <definedName name="label3" localSheetId="4">#REF!</definedName>
    <definedName name="label3" localSheetId="15">#REF!</definedName>
    <definedName name="label3" localSheetId="22">#REF!</definedName>
    <definedName name="label3" localSheetId="5">#REF!</definedName>
    <definedName name="label3" localSheetId="9">#REF!</definedName>
    <definedName name="label3" localSheetId="2">#REF!</definedName>
    <definedName name="label3" localSheetId="26">#REF!</definedName>
    <definedName name="label3">#REF!</definedName>
    <definedName name="label4" localSheetId="4">#REF!</definedName>
    <definedName name="label4" localSheetId="15">#REF!</definedName>
    <definedName name="label4" localSheetId="22">#REF!</definedName>
    <definedName name="label4" localSheetId="5">#REF!</definedName>
    <definedName name="label4" localSheetId="9">#REF!</definedName>
    <definedName name="label4" localSheetId="2">#REF!</definedName>
    <definedName name="label4" localSheetId="26">#REF!</definedName>
    <definedName name="label4">#REF!</definedName>
    <definedName name="label5" localSheetId="4">#REF!</definedName>
    <definedName name="label5" localSheetId="15">#REF!</definedName>
    <definedName name="label5" localSheetId="22">#REF!</definedName>
    <definedName name="label5" localSheetId="5">#REF!</definedName>
    <definedName name="label5" localSheetId="9">#REF!</definedName>
    <definedName name="label5" localSheetId="2">#REF!</definedName>
    <definedName name="label5" localSheetId="26">#REF!</definedName>
    <definedName name="label5">#REF!</definedName>
    <definedName name="label6" localSheetId="4">#REF!</definedName>
    <definedName name="label6" localSheetId="15">#REF!</definedName>
    <definedName name="label6" localSheetId="22">#REF!</definedName>
    <definedName name="label6" localSheetId="5">#REF!</definedName>
    <definedName name="label6" localSheetId="9">#REF!</definedName>
    <definedName name="label6" localSheetId="2">#REF!</definedName>
    <definedName name="label6" localSheetId="26">#REF!</definedName>
    <definedName name="label6">#REF!</definedName>
    <definedName name="label7" localSheetId="4">#REF!</definedName>
    <definedName name="label7" localSheetId="15">#REF!</definedName>
    <definedName name="label7" localSheetId="22">#REF!</definedName>
    <definedName name="label7" localSheetId="5">#REF!</definedName>
    <definedName name="label7" localSheetId="9">#REF!</definedName>
    <definedName name="label7" localSheetId="2">#REF!</definedName>
    <definedName name="label7" localSheetId="26">#REF!</definedName>
    <definedName name="label7">#REF!</definedName>
    <definedName name="Last_Historic_Period" localSheetId="4">#REF!</definedName>
    <definedName name="Last_Historic_Period" localSheetId="15">#REF!</definedName>
    <definedName name="Last_Historic_Period" localSheetId="22">#REF!</definedName>
    <definedName name="Last_Historic_Period" localSheetId="5">#REF!</definedName>
    <definedName name="Last_Historic_Period" localSheetId="9">#REF!</definedName>
    <definedName name="Last_Historic_Period" localSheetId="2">#REF!</definedName>
    <definedName name="Last_Historic_Period" localSheetId="26">#REF!</definedName>
    <definedName name="Last_Historic_Period">#REF!</definedName>
    <definedName name="last_input_year">'[3]DCF old'!$T:$T</definedName>
    <definedName name="lastknownyear" localSheetId="4">'[3]DCF old'!#REF!</definedName>
    <definedName name="lastknownyear" localSheetId="15">'[3]DCF old'!#REF!</definedName>
    <definedName name="lastknownyear" localSheetId="22">'[3]DCF old'!#REF!</definedName>
    <definedName name="lastknownyear" localSheetId="5">'[3]DCF old'!#REF!</definedName>
    <definedName name="lastknownyear" localSheetId="9">'[3]DCF old'!#REF!</definedName>
    <definedName name="lastknownyear" localSheetId="2">'[3]DCF old'!#REF!</definedName>
    <definedName name="lastknownyear" localSheetId="26">'[3]DCF old'!#REF!</definedName>
    <definedName name="lastknownyear">'[3]DCF old'!#REF!</definedName>
    <definedName name="Latin_Amercia" localSheetId="4">#REF!</definedName>
    <definedName name="Latin_Amercia" localSheetId="15">#REF!</definedName>
    <definedName name="Latin_Amercia" localSheetId="22">#REF!</definedName>
    <definedName name="Latin_Amercia" localSheetId="5">#REF!</definedName>
    <definedName name="Latin_Amercia" localSheetId="9">#REF!</definedName>
    <definedName name="Latin_Amercia" localSheetId="2">#REF!</definedName>
    <definedName name="Latin_Amercia" localSheetId="26">#REF!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5">#REF!</definedName>
    <definedName name="ListingCcy" localSheetId="22">#REF!</definedName>
    <definedName name="ListingCcy" localSheetId="5">#REF!</definedName>
    <definedName name="ListingCcy" localSheetId="9">#REF!</definedName>
    <definedName name="ListingCcy" localSheetId="2">#REF!</definedName>
    <definedName name="ListingCcy" localSheetId="26">#REF!</definedName>
    <definedName name="ListingCcy">#REF!</definedName>
    <definedName name="ListingType" localSheetId="4">#REF!</definedName>
    <definedName name="ListingType" localSheetId="15">#REF!</definedName>
    <definedName name="ListingType" localSheetId="22">#REF!</definedName>
    <definedName name="ListingType" localSheetId="5">#REF!</definedName>
    <definedName name="ListingType" localSheetId="9">#REF!</definedName>
    <definedName name="ListingType" localSheetId="2">#REF!</definedName>
    <definedName name="ListingType" localSheetId="26">#REF!</definedName>
    <definedName name="ListingType">#REF!</definedName>
    <definedName name="ListOffset" hidden="1">15</definedName>
    <definedName name="lnk_ccy_asreported" localSheetId="4">#REF!</definedName>
    <definedName name="lnk_ccy_asreported" localSheetId="15">#REF!</definedName>
    <definedName name="lnk_ccy_asreported" localSheetId="22">#REF!</definedName>
    <definedName name="lnk_ccy_asreported" localSheetId="5">#REF!</definedName>
    <definedName name="lnk_ccy_asreported" localSheetId="9">#REF!</definedName>
    <definedName name="lnk_ccy_asreported" localSheetId="2">#REF!</definedName>
    <definedName name="lnk_ccy_asreported" localSheetId="26">#REF!</definedName>
    <definedName name="lnk_ccy_asreported">#REF!</definedName>
    <definedName name="lnk_CoName" localSheetId="4" hidden="1">#REF!</definedName>
    <definedName name="lnk_CoName" localSheetId="15" hidden="1">#REF!</definedName>
    <definedName name="lnk_CoName" localSheetId="22" hidden="1">#REF!</definedName>
    <definedName name="lnk_CoName" localSheetId="5" hidden="1">#REF!</definedName>
    <definedName name="lnk_CoName" localSheetId="9" hidden="1">#REF!</definedName>
    <definedName name="lnk_CoName" localSheetId="2" hidden="1">#REF!</definedName>
    <definedName name="lnk_CoName" localSheetId="26" hidden="1">#REF!</definedName>
    <definedName name="lnk_CoName" hidden="1">#REF!</definedName>
    <definedName name="lnk_countryID" localSheetId="4" hidden="1">#REF!</definedName>
    <definedName name="lnk_countryID" localSheetId="15" hidden="1">#REF!</definedName>
    <definedName name="lnk_countryID" localSheetId="22" hidden="1">#REF!</definedName>
    <definedName name="lnk_countryID" localSheetId="5" hidden="1">#REF!</definedName>
    <definedName name="lnk_countryID" localSheetId="9" hidden="1">#REF!</definedName>
    <definedName name="lnk_countryID" localSheetId="2" hidden="1">#REF!</definedName>
    <definedName name="lnk_countryID" localSheetId="26" hidden="1">#REF!</definedName>
    <definedName name="lnk_countryID" hidden="1">#REF!</definedName>
    <definedName name="lnk_cpyID" localSheetId="4" hidden="1">#REF!</definedName>
    <definedName name="lnk_cpyID" localSheetId="15" hidden="1">#REF!</definedName>
    <definedName name="lnk_cpyID" localSheetId="22" hidden="1">#REF!</definedName>
    <definedName name="lnk_cpyID" localSheetId="5" hidden="1">#REF!</definedName>
    <definedName name="lnk_cpyID" localSheetId="9" hidden="1">#REF!</definedName>
    <definedName name="lnk_cpyID" localSheetId="2" hidden="1">#REF!</definedName>
    <definedName name="lnk_cpyID" localSheetId="26" hidden="1">#REF!</definedName>
    <definedName name="lnk_cpyID" hidden="1">#REF!</definedName>
    <definedName name="lnk_display_Currency" localSheetId="4" hidden="1">#REF!</definedName>
    <definedName name="lnk_display_Currency" localSheetId="15" hidden="1">#REF!</definedName>
    <definedName name="lnk_display_Currency" localSheetId="22"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6" hidden="1">#REF!</definedName>
    <definedName name="lnk_display_Currency" hidden="1">#REF!</definedName>
    <definedName name="lnk_drate_update" localSheetId="4">#REF!</definedName>
    <definedName name="lnk_drate_update" localSheetId="15">#REF!</definedName>
    <definedName name="lnk_drate_update" localSheetId="22">#REF!</definedName>
    <definedName name="lnk_drate_update" localSheetId="5">#REF!</definedName>
    <definedName name="lnk_drate_update" localSheetId="9">#REF!</definedName>
    <definedName name="lnk_drate_update" localSheetId="2">#REF!</definedName>
    <definedName name="lnk_drate_update" localSheetId="26">#REF!</definedName>
    <definedName name="lnk_drate_update">#REF!</definedName>
    <definedName name="lnk_IndustryType" localSheetId="4" hidden="1">#REF!</definedName>
    <definedName name="lnk_IndustryType" localSheetId="15" hidden="1">#REF!</definedName>
    <definedName name="lnk_IndustryType" localSheetId="22" hidden="1">#REF!</definedName>
    <definedName name="lnk_IndustryType" localSheetId="5" hidden="1">#REF!</definedName>
    <definedName name="lnk_IndustryType" localSheetId="9" hidden="1">#REF!</definedName>
    <definedName name="lnk_IndustryType" localSheetId="2" hidden="1">#REF!</definedName>
    <definedName name="lnk_IndustryType" localSheetId="26" hidden="1">#REF!</definedName>
    <definedName name="lnk_IndustryType" hidden="1">#REF!</definedName>
    <definedName name="lnk_LastFiscalYear" localSheetId="4" hidden="1">#REF!</definedName>
    <definedName name="lnk_LastFiscalYear" localSheetId="15" hidden="1">#REF!</definedName>
    <definedName name="lnk_LastFiscalYear" localSheetId="22"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6" hidden="1">#REF!</definedName>
    <definedName name="lnk_LastFiscalYear" hidden="1">#REF!</definedName>
    <definedName name="lnk_lfy_rolled" localSheetId="4">#REF!</definedName>
    <definedName name="lnk_lfy_rolled" localSheetId="15">#REF!</definedName>
    <definedName name="lnk_lfy_rolled" localSheetId="22">#REF!</definedName>
    <definedName name="lnk_lfy_rolled" localSheetId="5">#REF!</definedName>
    <definedName name="lnk_lfy_rolled" localSheetId="9">#REF!</definedName>
    <definedName name="lnk_lfy_rolled" localSheetId="2">#REF!</definedName>
    <definedName name="lnk_lfy_rolled" localSheetId="26">#REF!</definedName>
    <definedName name="lnk_lfy_rolled">#REF!</definedName>
    <definedName name="lnk_numForecastYears" localSheetId="4" hidden="1">#REF!</definedName>
    <definedName name="lnk_numForecastYears" localSheetId="15" hidden="1">#REF!</definedName>
    <definedName name="lnk_numForecastYears" localSheetId="22"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6" hidden="1">#REF!</definedName>
    <definedName name="lnk_numForecastYears" hidden="1">#REF!</definedName>
    <definedName name="lnk_numHistoricalYears" localSheetId="4" hidden="1">#REF!</definedName>
    <definedName name="lnk_numHistoricalYears" localSheetId="15" hidden="1">#REF!</definedName>
    <definedName name="lnk_numHistoricalYears" localSheetId="22"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6" hidden="1">#REF!</definedName>
    <definedName name="lnk_numHistoricalYears" hidden="1">#REF!</definedName>
    <definedName name="lnk_Print_Area" localSheetId="4" hidden="1">#REF!</definedName>
    <definedName name="lnk_Print_Area" localSheetId="15" hidden="1">#REF!</definedName>
    <definedName name="lnk_Print_Area" localSheetId="22" hidden="1">#REF!</definedName>
    <definedName name="lnk_Print_Area" localSheetId="5" hidden="1">#REF!</definedName>
    <definedName name="lnk_Print_Area" localSheetId="9" hidden="1">#REF!</definedName>
    <definedName name="lnk_Print_Area" localSheetId="2" hidden="1">#REF!</definedName>
    <definedName name="lnk_Print_Area" localSheetId="26" hidden="1">#REF!</definedName>
    <definedName name="lnk_Print_Area" hidden="1">#REF!</definedName>
    <definedName name="lnk_rData_Start_Result" localSheetId="4" hidden="1">#REF!</definedName>
    <definedName name="lnk_rData_Start_Result" localSheetId="15" hidden="1">#REF!</definedName>
    <definedName name="lnk_rData_Start_Result" localSheetId="22"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6" hidden="1">#REF!</definedName>
    <definedName name="lnk_rData_Start_Result" hidden="1">#REF!</definedName>
    <definedName name="lnk_rDataStart" localSheetId="4" hidden="1">#REF!</definedName>
    <definedName name="lnk_rDataStart" localSheetId="15" hidden="1">#REF!</definedName>
    <definedName name="lnk_rDataStart" localSheetId="22" hidden="1">#REF!</definedName>
    <definedName name="lnk_rDataStart" localSheetId="5" hidden="1">#REF!</definedName>
    <definedName name="lnk_rDataStart" localSheetId="9" hidden="1">#REF!</definedName>
    <definedName name="lnk_rDataStart" localSheetId="2" hidden="1">#REF!</definedName>
    <definedName name="lnk_rDataStart" localSheetId="26" hidden="1">#REF!</definedName>
    <definedName name="lnk_rDataStart" hidden="1">#REF!</definedName>
    <definedName name="lnk_rSourceFore" localSheetId="4" hidden="1">#REF!</definedName>
    <definedName name="lnk_rSourceFore" localSheetId="15" hidden="1">#REF!</definedName>
    <definedName name="lnk_rSourceFore" localSheetId="22" hidden="1">#REF!</definedName>
    <definedName name="lnk_rSourceFore" localSheetId="5" hidden="1">#REF!</definedName>
    <definedName name="lnk_rSourceFore" localSheetId="9" hidden="1">#REF!</definedName>
    <definedName name="lnk_rSourceFore" localSheetId="2" hidden="1">#REF!</definedName>
    <definedName name="lnk_rSourceFore" localSheetId="26" hidden="1">#REF!</definedName>
    <definedName name="lnk_rSourceFore" hidden="1">#REF!</definedName>
    <definedName name="lnk_rSourceFore1st" localSheetId="4" hidden="1">#REF!</definedName>
    <definedName name="lnk_rSourceFore1st" localSheetId="15" hidden="1">#REF!</definedName>
    <definedName name="lnk_rSourceFore1st" localSheetId="22"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6" hidden="1">#REF!</definedName>
    <definedName name="lnk_rSourceFore1st" hidden="1">#REF!</definedName>
    <definedName name="lnk_rSourceHist" localSheetId="4" hidden="1">#REF!</definedName>
    <definedName name="lnk_rSourceHist" localSheetId="15" hidden="1">#REF!</definedName>
    <definedName name="lnk_rSourceHist" localSheetId="22" hidden="1">#REF!</definedName>
    <definedName name="lnk_rSourceHist" localSheetId="5" hidden="1">#REF!</definedName>
    <definedName name="lnk_rSourceHist" localSheetId="9" hidden="1">#REF!</definedName>
    <definedName name="lnk_rSourceHist" localSheetId="2" hidden="1">#REF!</definedName>
    <definedName name="lnk_rSourceHist" localSheetId="26" hidden="1">#REF!</definedName>
    <definedName name="lnk_rSourceHist" hidden="1">#REF!</definedName>
    <definedName name="lnk_rYearRow" localSheetId="4" hidden="1">#REF!</definedName>
    <definedName name="lnk_rYearRow" localSheetId="15" hidden="1">#REF!</definedName>
    <definedName name="lnk_rYearRow" localSheetId="22" hidden="1">#REF!</definedName>
    <definedName name="lnk_rYearRow" localSheetId="5" hidden="1">#REF!</definedName>
    <definedName name="lnk_rYearRow" localSheetId="9" hidden="1">#REF!</definedName>
    <definedName name="lnk_rYearRow" localSheetId="2" hidden="1">#REF!</definedName>
    <definedName name="lnk_rYearRow" localSheetId="26" hidden="1">#REF!</definedName>
    <definedName name="lnk_rYearRow" hidden="1">#REF!</definedName>
    <definedName name="lnk_rYearRow_Result" localSheetId="4" hidden="1">#REF!</definedName>
    <definedName name="lnk_rYearRow_Result" localSheetId="15" hidden="1">#REF!</definedName>
    <definedName name="lnk_rYearRow_Result" localSheetId="22"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6" hidden="1">#REF!</definedName>
    <definedName name="lnk_rYearRow_Result" hidden="1">#REF!</definedName>
    <definedName name="lnk_ScenarioName" localSheetId="4" hidden="1">#REF!</definedName>
    <definedName name="lnk_ScenarioName" localSheetId="15" hidden="1">#REF!</definedName>
    <definedName name="lnk_ScenarioName" localSheetId="22" hidden="1">#REF!</definedName>
    <definedName name="lnk_ScenarioName" localSheetId="5" hidden="1">#REF!</definedName>
    <definedName name="lnk_ScenarioName" localSheetId="9" hidden="1">#REF!</definedName>
    <definedName name="lnk_ScenarioName" localSheetId="2" hidden="1">#REF!</definedName>
    <definedName name="lnk_ScenarioName" localSheetId="26" hidden="1">#REF!</definedName>
    <definedName name="lnk_ScenarioName" hidden="1">#REF!</definedName>
    <definedName name="lnk_TICK" localSheetId="4" hidden="1">#REF!</definedName>
    <definedName name="lnk_TICK" localSheetId="15" hidden="1">#REF!</definedName>
    <definedName name="lnk_TICK" localSheetId="22" hidden="1">#REF!</definedName>
    <definedName name="lnk_TICK" localSheetId="5" hidden="1">#REF!</definedName>
    <definedName name="lnk_TICK" localSheetId="9" hidden="1">#REF!</definedName>
    <definedName name="lnk_TICK" localSheetId="2" hidden="1">#REF!</definedName>
    <definedName name="lnk_TICK" localSheetId="26" hidden="1">#REF!</definedName>
    <definedName name="lnk_TICK" hidden="1">#REF!</definedName>
    <definedName name="lnk_update" localSheetId="4" hidden="1">#REF!</definedName>
    <definedName name="lnk_update" localSheetId="15" hidden="1">#REF!</definedName>
    <definedName name="lnk_update" localSheetId="22" hidden="1">#REF!</definedName>
    <definedName name="lnk_update" localSheetId="5" hidden="1">#REF!</definedName>
    <definedName name="lnk_update" localSheetId="9" hidden="1">#REF!</definedName>
    <definedName name="lnk_update" localSheetId="2" hidden="1">#REF!</definedName>
    <definedName name="lnk_update" localSheetId="26" hidden="1">#REF!</definedName>
    <definedName name="lnk_update" hidden="1">#REF!</definedName>
    <definedName name="lnk_version" localSheetId="4" hidden="1">#REF!</definedName>
    <definedName name="lnk_version" localSheetId="15" hidden="1">#REF!</definedName>
    <definedName name="lnk_version" localSheetId="22" hidden="1">#REF!</definedName>
    <definedName name="lnk_version" localSheetId="5" hidden="1">#REF!</definedName>
    <definedName name="lnk_version" localSheetId="9" hidden="1">#REF!</definedName>
    <definedName name="lnk_version" localSheetId="2" hidden="1">#REF!</definedName>
    <definedName name="lnk_version" localSheetId="26" hidden="1">#REF!</definedName>
    <definedName name="lnk_version" hidden="1">#REF!</definedName>
    <definedName name="Loan_Loss_Provision_fore" localSheetId="4">[8]Forecasts_VDF!#REF!</definedName>
    <definedName name="Loan_Loss_Provision_fore" localSheetId="15">[8]Forecasts_VDF!#REF!</definedName>
    <definedName name="Loan_Loss_Provision_fore" localSheetId="22">[8]Forecasts_VDF!#REF!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6">[8]Forecasts_VDF!#REF!</definedName>
    <definedName name="Loan_Loss_Provision_fore">[8]Forecasts_VDF!#REF!</definedName>
    <definedName name="Long_term_debt" localSheetId="4">#REF!</definedName>
    <definedName name="Long_term_debt" localSheetId="15">#REF!</definedName>
    <definedName name="Long_term_debt" localSheetId="22">#REF!</definedName>
    <definedName name="Long_term_debt" localSheetId="5">#REF!</definedName>
    <definedName name="Long_term_debt" localSheetId="9">#REF!</definedName>
    <definedName name="Long_term_debt" localSheetId="2">#REF!</definedName>
    <definedName name="Long_term_debt" localSheetId="26">#REF!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5">#REF!</definedName>
    <definedName name="LT_int_bearing_assets" localSheetId="22">#REF!</definedName>
    <definedName name="LT_int_bearing_assets" localSheetId="5">#REF!</definedName>
    <definedName name="LT_int_bearing_assets" localSheetId="9">#REF!</definedName>
    <definedName name="LT_int_bearing_assets" localSheetId="2">#REF!</definedName>
    <definedName name="LT_int_bearing_assets" localSheetId="26">#REF!</definedName>
    <definedName name="LT_int_bearing_assets">#REF!</definedName>
    <definedName name="lt_nintb_d" localSheetId="4">'[3]DCF old'!#REF!</definedName>
    <definedName name="lt_nintb_d" localSheetId="15">'[3]DCF old'!#REF!</definedName>
    <definedName name="lt_nintb_d" localSheetId="22">'[3]DCF old'!#REF!</definedName>
    <definedName name="lt_nintb_d" localSheetId="5">'[3]DCF old'!#REF!</definedName>
    <definedName name="lt_nintb_d" localSheetId="9">'[3]DCF old'!#REF!</definedName>
    <definedName name="lt_nintb_d" localSheetId="2">'[3]DCF old'!#REF!</definedName>
    <definedName name="lt_nintb_d" localSheetId="26">'[3]DCF old'!#REF!</definedName>
    <definedName name="lt_nintb_d">'[3]DCF old'!#REF!</definedName>
    <definedName name="lt_nonop_as" localSheetId="4">'[3]DCF old'!#REF!</definedName>
    <definedName name="lt_nonop_as" localSheetId="15">'[3]DCF old'!#REF!</definedName>
    <definedName name="lt_nonop_as" localSheetId="22">'[3]DCF old'!#REF!</definedName>
    <definedName name="lt_nonop_as" localSheetId="5">'[3]DCF old'!#REF!</definedName>
    <definedName name="lt_nonop_as" localSheetId="9">'[3]DCF old'!#REF!</definedName>
    <definedName name="lt_nonop_as" localSheetId="2">'[3]DCF old'!#REF!</definedName>
    <definedName name="lt_nonop_as" localSheetId="26">'[3]DCF old'!#REF!</definedName>
    <definedName name="lt_nonop_as">'[3]DCF old'!#REF!</definedName>
    <definedName name="Macro1" localSheetId="4">[25]!Macro1</definedName>
    <definedName name="Macro1" localSheetId="15">[25]!Macro1</definedName>
    <definedName name="Macro1" localSheetId="20">[25]!Macro1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6">[25]!Macro1</definedName>
    <definedName name="Macro1">[25]!Macro1</definedName>
    <definedName name="Macro10" localSheetId="4">[25]!Macro10</definedName>
    <definedName name="Macro10" localSheetId="15">[25]!Macro10</definedName>
    <definedName name="Macro10" localSheetId="20">[25]!Macro10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6">[25]!Macro10</definedName>
    <definedName name="Macro10">[25]!Macro10</definedName>
    <definedName name="Macro11" localSheetId="4">[25]!Macro11</definedName>
    <definedName name="Macro11" localSheetId="15">[25]!Macro11</definedName>
    <definedName name="Macro11" localSheetId="20">[25]!Macro11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6">[25]!Macro11</definedName>
    <definedName name="Macro11">[25]!Macro11</definedName>
    <definedName name="Macro12" localSheetId="4">[25]!Macro12</definedName>
    <definedName name="Macro12" localSheetId="15">[25]!Macro12</definedName>
    <definedName name="Macro12" localSheetId="20">[25]!Macro12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6">[25]!Macro12</definedName>
    <definedName name="Macro12">[25]!Macro12</definedName>
    <definedName name="Macro13" localSheetId="4">[25]!Macro13</definedName>
    <definedName name="Macro13" localSheetId="15">[25]!Macro13</definedName>
    <definedName name="Macro13" localSheetId="20">[25]!Macro13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6">[25]!Macro13</definedName>
    <definedName name="Macro13">[25]!Macro13</definedName>
    <definedName name="Macro14" localSheetId="4">[25]!Macro14</definedName>
    <definedName name="Macro14" localSheetId="15">[25]!Macro14</definedName>
    <definedName name="Macro14" localSheetId="20">[25]!Macro14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6">[25]!Macro14</definedName>
    <definedName name="Macro14">[25]!Macro14</definedName>
    <definedName name="Macro15" localSheetId="4">[25]!Macro15</definedName>
    <definedName name="Macro15" localSheetId="15">[25]!Macro15</definedName>
    <definedName name="Macro15" localSheetId="20">[25]!Macro15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6">[25]!Macro15</definedName>
    <definedName name="Macro15">[25]!Macro15</definedName>
    <definedName name="Macro16" localSheetId="4">[25]!Macro16</definedName>
    <definedName name="Macro16" localSheetId="15">[25]!Macro16</definedName>
    <definedName name="Macro16" localSheetId="20">[25]!Macro16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6">[25]!Macro16</definedName>
    <definedName name="Macro16">[25]!Macro16</definedName>
    <definedName name="Macro17" localSheetId="4">[25]!Macro17</definedName>
    <definedName name="Macro17" localSheetId="15">[25]!Macro17</definedName>
    <definedName name="Macro17" localSheetId="20">[25]!Macro17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6">[25]!Macro17</definedName>
    <definedName name="Macro17">[25]!Macro17</definedName>
    <definedName name="Macro18" localSheetId="4">[25]!Macro18</definedName>
    <definedName name="Macro18" localSheetId="15">[25]!Macro18</definedName>
    <definedName name="Macro18" localSheetId="20">[25]!Macro18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6">[25]!Macro18</definedName>
    <definedName name="Macro18">[25]!Macro18</definedName>
    <definedName name="Macro19" localSheetId="4">[25]!Macro19</definedName>
    <definedName name="Macro19" localSheetId="15">[25]!Macro19</definedName>
    <definedName name="Macro19" localSheetId="20">[25]!Macro19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6">[25]!Macro19</definedName>
    <definedName name="Macro19">[25]!Macro19</definedName>
    <definedName name="Macro2" localSheetId="4">[25]!Macro2</definedName>
    <definedName name="Macro2" localSheetId="15">[25]!Macro2</definedName>
    <definedName name="Macro2" localSheetId="20">[25]!Macro2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6">[25]!Macro2</definedName>
    <definedName name="Macro2">[25]!Macro2</definedName>
    <definedName name="Macro20" localSheetId="4">[25]!Macro20</definedName>
    <definedName name="Macro20" localSheetId="15">[25]!Macro20</definedName>
    <definedName name="Macro20" localSheetId="20">[25]!Macro20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6">[25]!Macro20</definedName>
    <definedName name="Macro20">[25]!Macro20</definedName>
    <definedName name="Macro21" localSheetId="4">[25]!Macro21</definedName>
    <definedName name="Macro21" localSheetId="15">[25]!Macro21</definedName>
    <definedName name="Macro21" localSheetId="20">[25]!Macro21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6">[25]!Macro21</definedName>
    <definedName name="Macro21">[25]!Macro21</definedName>
    <definedName name="Macro22" localSheetId="4">[25]!Macro22</definedName>
    <definedName name="Macro22" localSheetId="15">[25]!Macro22</definedName>
    <definedName name="Macro22" localSheetId="20">[25]!Macro22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6">[25]!Macro22</definedName>
    <definedName name="Macro22">[25]!Macro22</definedName>
    <definedName name="Macro23" localSheetId="4">[25]!Macro23</definedName>
    <definedName name="Macro23" localSheetId="15">[25]!Macro23</definedName>
    <definedName name="Macro23" localSheetId="20">[25]!Macro23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6">[25]!Macro23</definedName>
    <definedName name="Macro23">[25]!Macro23</definedName>
    <definedName name="Macro24" localSheetId="4">[25]!Macro24</definedName>
    <definedName name="Macro24" localSheetId="15">[25]!Macro24</definedName>
    <definedName name="Macro24" localSheetId="20">[25]!Macro24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6">[25]!Macro24</definedName>
    <definedName name="Macro24">[25]!Macro24</definedName>
    <definedName name="Macro25" localSheetId="4">[25]!Macro25</definedName>
    <definedName name="Macro25" localSheetId="15">[25]!Macro25</definedName>
    <definedName name="Macro25" localSheetId="20">[25]!Macro25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6">[25]!Macro25</definedName>
    <definedName name="Macro25">[25]!Macro25</definedName>
    <definedName name="Macro3" localSheetId="4">[25]!Macro3</definedName>
    <definedName name="Macro3" localSheetId="15">[25]!Macro3</definedName>
    <definedName name="Macro3" localSheetId="20">[25]!Macro3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6">[25]!Macro3</definedName>
    <definedName name="Macro3">[25]!Macro3</definedName>
    <definedName name="Macro30" localSheetId="4">[25]!Macro30</definedName>
    <definedName name="Macro30" localSheetId="15">[25]!Macro30</definedName>
    <definedName name="Macro30" localSheetId="20">[25]!Macro30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6">[25]!Macro30</definedName>
    <definedName name="Macro30">[25]!Macro30</definedName>
    <definedName name="Macro4" localSheetId="4">[25]!Macro4</definedName>
    <definedName name="Macro4" localSheetId="15">[25]!Macro4</definedName>
    <definedName name="Macro4" localSheetId="20">[25]!Macro4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6">[25]!Macro4</definedName>
    <definedName name="Macro4">[25]!Macro4</definedName>
    <definedName name="Macro6" localSheetId="4">[25]!Macro6</definedName>
    <definedName name="Macro6" localSheetId="15">[25]!Macro6</definedName>
    <definedName name="Macro6" localSheetId="20">[25]!Macro6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6">[25]!Macro6</definedName>
    <definedName name="Macro6">[25]!Macro6</definedName>
    <definedName name="Macro7" localSheetId="4">[25]!Macro7</definedName>
    <definedName name="Macro7" localSheetId="15">[25]!Macro7</definedName>
    <definedName name="Macro7" localSheetId="20">[25]!Macro7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6">[25]!Macro7</definedName>
    <definedName name="Macro7">[25]!Macro7</definedName>
    <definedName name="Macro8" localSheetId="4">[25]!Macro8</definedName>
    <definedName name="Macro8" localSheetId="15">[25]!Macro8</definedName>
    <definedName name="Macro8" localSheetId="20">[25]!Macro8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6">[25]!Macro8</definedName>
    <definedName name="Macro8">[25]!Macro8</definedName>
    <definedName name="Macro9" localSheetId="4">[25]!Macro9</definedName>
    <definedName name="Macro9" localSheetId="15">[25]!Macro9</definedName>
    <definedName name="Macro9" localSheetId="20">[25]!Macro9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6">[25]!Macro9</definedName>
    <definedName name="Macro9">[25]!Macro9</definedName>
    <definedName name="Maindata" localSheetId="4">#REF!</definedName>
    <definedName name="Maindata" localSheetId="15">#REF!</definedName>
    <definedName name="Maindata" localSheetId="22">#REF!</definedName>
    <definedName name="Maindata" localSheetId="5">#REF!</definedName>
    <definedName name="Maindata" localSheetId="9">#REF!</definedName>
    <definedName name="Maindata" localSheetId="2">#REF!</definedName>
    <definedName name="Maindata" localSheetId="26">#REF!</definedName>
    <definedName name="Maindata">#REF!</definedName>
    <definedName name="Map_Legend_position" localSheetId="4">#REF!</definedName>
    <definedName name="Map_Legend_position" localSheetId="15">#REF!</definedName>
    <definedName name="Map_Legend_position" localSheetId="22">#REF!</definedName>
    <definedName name="Map_Legend_position" localSheetId="5">#REF!</definedName>
    <definedName name="Map_Legend_position" localSheetId="9">#REF!</definedName>
    <definedName name="Map_Legend_position" localSheetId="2">#REF!</definedName>
    <definedName name="Map_Legend_position" localSheetId="26">#REF!</definedName>
    <definedName name="Map_Legend_position">#REF!</definedName>
    <definedName name="Map_select" localSheetId="4">#REF!</definedName>
    <definedName name="Map_select" localSheetId="15">#REF!</definedName>
    <definedName name="Map_select" localSheetId="22">#REF!</definedName>
    <definedName name="Map_select" localSheetId="5">#REF!</definedName>
    <definedName name="Map_select" localSheetId="9">#REF!</definedName>
    <definedName name="Map_select" localSheetId="2">#REF!</definedName>
    <definedName name="Map_select" localSheetId="26">#REF!</definedName>
    <definedName name="Map_select">#REF!</definedName>
    <definedName name="Map_table_start" localSheetId="4">#REF!</definedName>
    <definedName name="Map_table_start" localSheetId="15">#REF!</definedName>
    <definedName name="Map_table_start" localSheetId="22">#REF!</definedName>
    <definedName name="Map_table_start" localSheetId="5">#REF!</definedName>
    <definedName name="Map_table_start" localSheetId="9">#REF!</definedName>
    <definedName name="Map_table_start" localSheetId="2">#REF!</definedName>
    <definedName name="Map_table_start" localSheetId="26">#REF!</definedName>
    <definedName name="Map_table_start">#REF!</definedName>
    <definedName name="Market_capitalization" localSheetId="4">'[8]Summary Page_VDF'!#REF!</definedName>
    <definedName name="Market_capitalization" localSheetId="15">'[8]Summary Page_VDF'!#REF!</definedName>
    <definedName name="Market_capitalization" localSheetId="22">'[8]Summary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6">'[8]Summary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5">#REF!</definedName>
    <definedName name="Marketing___Admin._costs" localSheetId="22">#REF!</definedName>
    <definedName name="Marketing___Admin._costs" localSheetId="5">#REF!</definedName>
    <definedName name="Marketing___Admin._costs" localSheetId="9">#REF!</definedName>
    <definedName name="Marketing___Admin._costs" localSheetId="2">#REF!</definedName>
    <definedName name="Marketing___Admin._costs" localSheetId="26">#REF!</definedName>
    <definedName name="Marketing___Admin._costs">#REF!</definedName>
    <definedName name="mc_00" localSheetId="4">#REF!</definedName>
    <definedName name="mc_00" localSheetId="15">#REF!</definedName>
    <definedName name="mc_00" localSheetId="22">#REF!</definedName>
    <definedName name="mc_00" localSheetId="5">#REF!</definedName>
    <definedName name="mc_00" localSheetId="9">#REF!</definedName>
    <definedName name="mc_00" localSheetId="2">#REF!</definedName>
    <definedName name="mc_00" localSheetId="26">#REF!</definedName>
    <definedName name="mc_00">#REF!</definedName>
    <definedName name="mc_01" localSheetId="4">#REF!</definedName>
    <definedName name="mc_01" localSheetId="15">#REF!</definedName>
    <definedName name="mc_01" localSheetId="22">#REF!</definedName>
    <definedName name="mc_01" localSheetId="5">#REF!</definedName>
    <definedName name="mc_01" localSheetId="9">#REF!</definedName>
    <definedName name="mc_01" localSheetId="2">#REF!</definedName>
    <definedName name="mc_01" localSheetId="26">#REF!</definedName>
    <definedName name="mc_01">#REF!</definedName>
    <definedName name="mc_02" localSheetId="4">#REF!</definedName>
    <definedName name="mc_02" localSheetId="15">#REF!</definedName>
    <definedName name="mc_02" localSheetId="22">#REF!</definedName>
    <definedName name="mc_02" localSheetId="5">#REF!</definedName>
    <definedName name="mc_02" localSheetId="9">#REF!</definedName>
    <definedName name="mc_02" localSheetId="2">#REF!</definedName>
    <definedName name="mc_02" localSheetId="26">#REF!</definedName>
    <definedName name="mc_02">#REF!</definedName>
    <definedName name="mc_03">[1]CASINO2!$W$707</definedName>
    <definedName name="mc_99" localSheetId="4">#REF!</definedName>
    <definedName name="mc_99" localSheetId="15">#REF!</definedName>
    <definedName name="mc_99" localSheetId="22">#REF!</definedName>
    <definedName name="mc_99" localSheetId="5">#REF!</definedName>
    <definedName name="mc_99" localSheetId="9">#REF!</definedName>
    <definedName name="mc_99" localSheetId="2">#REF!</definedName>
    <definedName name="mc_99" localSheetId="26">#REF!</definedName>
    <definedName name="mc_99">#REF!</definedName>
    <definedName name="mcap" localSheetId="4">'[3]DCF old'!#REF!</definedName>
    <definedName name="mcap" localSheetId="15">'[3]DCF old'!#REF!</definedName>
    <definedName name="mcap" localSheetId="22">'[3]DCF old'!#REF!</definedName>
    <definedName name="mcap" localSheetId="5">'[3]DCF old'!#REF!</definedName>
    <definedName name="mcap" localSheetId="9">'[3]DCF old'!#REF!</definedName>
    <definedName name="mcap" localSheetId="2">'[3]DCF old'!#REF!</definedName>
    <definedName name="mcap" localSheetId="26">'[3]DCF old'!#REF!</definedName>
    <definedName name="mcap">'[3]DCF old'!#REF!</definedName>
    <definedName name="mcap_now">'[3]DCF old'!$C$30</definedName>
    <definedName name="menu_insertreport" localSheetId="4">#REF!</definedName>
    <definedName name="menu_insertreport" localSheetId="15">#REF!</definedName>
    <definedName name="menu_insertreport" localSheetId="22">#REF!</definedName>
    <definedName name="menu_insertreport" localSheetId="5">#REF!</definedName>
    <definedName name="menu_insertreport" localSheetId="9">#REF!</definedName>
    <definedName name="menu_insertreport" localSheetId="2">#REF!</definedName>
    <definedName name="menu_insertreport" localSheetId="26">#REF!</definedName>
    <definedName name="menu_insertreport">#REF!</definedName>
    <definedName name="menu_prognostic" localSheetId="4">#REF!</definedName>
    <definedName name="menu_prognostic" localSheetId="15">#REF!</definedName>
    <definedName name="menu_prognostic" localSheetId="22">#REF!</definedName>
    <definedName name="menu_prognostic" localSheetId="5">#REF!</definedName>
    <definedName name="menu_prognostic" localSheetId="9">#REF!</definedName>
    <definedName name="menu_prognostic" localSheetId="2">#REF!</definedName>
    <definedName name="menu_prognostic" localSheetId="26">#REF!</definedName>
    <definedName name="menu_prognostic">#REF!</definedName>
    <definedName name="menu_year" localSheetId="4">#REF!</definedName>
    <definedName name="menu_year" localSheetId="15">#REF!</definedName>
    <definedName name="menu_year" localSheetId="22">#REF!</definedName>
    <definedName name="menu_year" localSheetId="5">#REF!</definedName>
    <definedName name="menu_year" localSheetId="9">#REF!</definedName>
    <definedName name="menu_year" localSheetId="2">#REF!</definedName>
    <definedName name="menu_year" localSheetId="26">#REF!</definedName>
    <definedName name="menu_year">#REF!</definedName>
    <definedName name="Mininterest" localSheetId="4">#REF!</definedName>
    <definedName name="Mininterest" localSheetId="15">#REF!</definedName>
    <definedName name="Mininterest" localSheetId="22">#REF!</definedName>
    <definedName name="Mininterest" localSheetId="5">#REF!</definedName>
    <definedName name="Mininterest" localSheetId="9">#REF!</definedName>
    <definedName name="Mininterest" localSheetId="2">#REF!</definedName>
    <definedName name="Mininterest" localSheetId="26">#REF!</definedName>
    <definedName name="Mininterest">#REF!</definedName>
    <definedName name="minor" localSheetId="4">'[3]DCF old'!#REF!</definedName>
    <definedName name="minor" localSheetId="15">'[3]DCF old'!#REF!</definedName>
    <definedName name="minor" localSheetId="22">'[3]DCF old'!#REF!</definedName>
    <definedName name="minor" localSheetId="5">'[3]DCF old'!#REF!</definedName>
    <definedName name="minor" localSheetId="9">'[3]DCF old'!#REF!</definedName>
    <definedName name="minor" localSheetId="2">'[3]DCF old'!#REF!</definedName>
    <definedName name="minor" localSheetId="26">'[3]DCF old'!#REF!</definedName>
    <definedName name="minor">'[3]DCF old'!#REF!</definedName>
    <definedName name="Minorities" localSheetId="4">#REF!</definedName>
    <definedName name="Minorities" localSheetId="15">#REF!</definedName>
    <definedName name="Minorities" localSheetId="22">#REF!</definedName>
    <definedName name="Minorities" localSheetId="5">#REF!</definedName>
    <definedName name="Minorities" localSheetId="9">#REF!</definedName>
    <definedName name="Minorities" localSheetId="2">#REF!</definedName>
    <definedName name="Minorities" localSheetId="26">#REF!</definedName>
    <definedName name="Minorities">#REF!</definedName>
    <definedName name="Minority" localSheetId="4">#REF!</definedName>
    <definedName name="Minority" localSheetId="15">#REF!</definedName>
    <definedName name="Minority" localSheetId="22">#REF!</definedName>
    <definedName name="Minority" localSheetId="5">#REF!</definedName>
    <definedName name="Minority" localSheetId="9">#REF!</definedName>
    <definedName name="Minority" localSheetId="2">#REF!</definedName>
    <definedName name="Minority" localSheetId="26">#REF!</definedName>
    <definedName name="Minority">#REF!</definedName>
    <definedName name="Minority_Dividends" localSheetId="4">#REF!</definedName>
    <definedName name="Minority_Dividends" localSheetId="15">#REF!</definedName>
    <definedName name="Minority_Dividends" localSheetId="22">#REF!</definedName>
    <definedName name="Minority_Dividends" localSheetId="5">#REF!</definedName>
    <definedName name="Minority_Dividends" localSheetId="9">#REF!</definedName>
    <definedName name="Minority_Dividends" localSheetId="2">#REF!</definedName>
    <definedName name="Minority_Dividends" localSheetId="26">#REF!</definedName>
    <definedName name="Minority_Dividends">#REF!</definedName>
    <definedName name="Minority_Interests">'[8]Invested capital_VDF'!$C$74:$AZ$74</definedName>
    <definedName name="mm" localSheetId="4">#REF!</definedName>
    <definedName name="mm" localSheetId="15">#REF!</definedName>
    <definedName name="mm" localSheetId="22">#REF!</definedName>
    <definedName name="mm" localSheetId="5">#REF!</definedName>
    <definedName name="mm" localSheetId="9">#REF!</definedName>
    <definedName name="mm" localSheetId="2">#REF!</definedName>
    <definedName name="mm" localSheetId="26">#REF!</definedName>
    <definedName name="mm">#REF!</definedName>
    <definedName name="mv">[7]bilisva!$B$139</definedName>
    <definedName name="N_A">[8]NOPAT_VDF!$C$140</definedName>
    <definedName name="n_intb_d" localSheetId="4">'[3]DCF old'!#REF!</definedName>
    <definedName name="n_intb_d" localSheetId="15">'[3]DCF old'!#REF!</definedName>
    <definedName name="n_intb_d" localSheetId="22">'[3]DCF old'!#REF!</definedName>
    <definedName name="n_intb_d" localSheetId="5">'[3]DCF old'!#REF!</definedName>
    <definedName name="n_intb_d" localSheetId="9">'[3]DCF old'!#REF!</definedName>
    <definedName name="n_intb_d" localSheetId="2">'[3]DCF old'!#REF!</definedName>
    <definedName name="n_intb_d" localSheetId="26">'[3]DCF old'!#REF!</definedName>
    <definedName name="n_intb_d">'[3]DCF old'!#REF!</definedName>
    <definedName name="NAME">[10]Sheet1!$B$2</definedName>
    <definedName name="NameFile" localSheetId="4">#REF!</definedName>
    <definedName name="NameFile" localSheetId="15">#REF!</definedName>
    <definedName name="NameFile" localSheetId="22">#REF!</definedName>
    <definedName name="NameFile" localSheetId="5">#REF!</definedName>
    <definedName name="NameFile" localSheetId="9">#REF!</definedName>
    <definedName name="NameFile" localSheetId="2">#REF!</definedName>
    <definedName name="NameFile" localSheetId="26">#REF!</definedName>
    <definedName name="NameFile">#REF!</definedName>
    <definedName name="nav_00" localSheetId="4">#REF!</definedName>
    <definedName name="nav_00" localSheetId="15">#REF!</definedName>
    <definedName name="nav_00" localSheetId="22">#REF!</definedName>
    <definedName name="nav_00" localSheetId="5">#REF!</definedName>
    <definedName name="nav_00" localSheetId="9">#REF!</definedName>
    <definedName name="nav_00" localSheetId="2">#REF!</definedName>
    <definedName name="nav_00" localSheetId="26">#REF!</definedName>
    <definedName name="nav_00">#REF!</definedName>
    <definedName name="nav_01" localSheetId="4">#REF!</definedName>
    <definedName name="nav_01" localSheetId="15">#REF!</definedName>
    <definedName name="nav_01" localSheetId="22">#REF!</definedName>
    <definedName name="nav_01" localSheetId="5">#REF!</definedName>
    <definedName name="nav_01" localSheetId="9">#REF!</definedName>
    <definedName name="nav_01" localSheetId="2">#REF!</definedName>
    <definedName name="nav_01" localSheetId="26">#REF!</definedName>
    <definedName name="nav_01">#REF!</definedName>
    <definedName name="nav_02" localSheetId="4">#REF!</definedName>
    <definedName name="nav_02" localSheetId="15">#REF!</definedName>
    <definedName name="nav_02" localSheetId="22">#REF!</definedName>
    <definedName name="nav_02" localSheetId="5">#REF!</definedName>
    <definedName name="nav_02" localSheetId="9">#REF!</definedName>
    <definedName name="nav_02" localSheetId="2">#REF!</definedName>
    <definedName name="nav_02" localSheetId="26">#REF!</definedName>
    <definedName name="nav_02">#REF!</definedName>
    <definedName name="nav_03">[1]CASINO2!$W$632</definedName>
    <definedName name="nav_99" localSheetId="4">#REF!</definedName>
    <definedName name="nav_99" localSheetId="15">#REF!</definedName>
    <definedName name="nav_99" localSheetId="22">#REF!</definedName>
    <definedName name="nav_99" localSheetId="5">#REF!</definedName>
    <definedName name="nav_99" localSheetId="9">#REF!</definedName>
    <definedName name="nav_99" localSheetId="2">#REF!</definedName>
    <definedName name="nav_99" localSheetId="26">#REF!</definedName>
    <definedName name="nav_99">#REF!</definedName>
    <definedName name="nav_p00" localSheetId="4">#REF!</definedName>
    <definedName name="nav_p00" localSheetId="15">#REF!</definedName>
    <definedName name="nav_p00" localSheetId="22">#REF!</definedName>
    <definedName name="nav_p00" localSheetId="5">#REF!</definedName>
    <definedName name="nav_p00" localSheetId="9">#REF!</definedName>
    <definedName name="nav_p00" localSheetId="2">#REF!</definedName>
    <definedName name="nav_p00" localSheetId="26">#REF!</definedName>
    <definedName name="nav_p00">#REF!</definedName>
    <definedName name="nav_p01" localSheetId="4">#REF!</definedName>
    <definedName name="nav_p01" localSheetId="15">#REF!</definedName>
    <definedName name="nav_p01" localSheetId="22">#REF!</definedName>
    <definedName name="nav_p01" localSheetId="5">#REF!</definedName>
    <definedName name="nav_p01" localSheetId="9">#REF!</definedName>
    <definedName name="nav_p01" localSheetId="2">#REF!</definedName>
    <definedName name="nav_p01" localSheetId="26">#REF!</definedName>
    <definedName name="nav_p01">#REF!</definedName>
    <definedName name="nav_p02" localSheetId="4">#REF!</definedName>
    <definedName name="nav_p02" localSheetId="15">#REF!</definedName>
    <definedName name="nav_p02" localSheetId="22">#REF!</definedName>
    <definedName name="nav_p02" localSheetId="5">#REF!</definedName>
    <definedName name="nav_p02" localSheetId="9">#REF!</definedName>
    <definedName name="nav_p02" localSheetId="2">#REF!</definedName>
    <definedName name="nav_p02" localSheetId="26">#REF!</definedName>
    <definedName name="nav_p02">#REF!</definedName>
    <definedName name="nav_p03">[1]CASINO2!$W$633</definedName>
    <definedName name="NAV_P97" localSheetId="4">#REF!</definedName>
    <definedName name="NAV_P97" localSheetId="15">#REF!</definedName>
    <definedName name="NAV_P97" localSheetId="22">#REF!</definedName>
    <definedName name="NAV_P97" localSheetId="5">#REF!</definedName>
    <definedName name="NAV_P97" localSheetId="9">#REF!</definedName>
    <definedName name="NAV_P97" localSheetId="2">#REF!</definedName>
    <definedName name="NAV_P97" localSheetId="26">#REF!</definedName>
    <definedName name="NAV_P97">#REF!</definedName>
    <definedName name="nav_p99" localSheetId="4">#REF!</definedName>
    <definedName name="nav_p99" localSheetId="15">#REF!</definedName>
    <definedName name="nav_p99" localSheetId="22">#REF!</definedName>
    <definedName name="nav_p99" localSheetId="5">#REF!</definedName>
    <definedName name="nav_p99" localSheetId="9">#REF!</definedName>
    <definedName name="nav_p99" localSheetId="2">#REF!</definedName>
    <definedName name="nav_p99" localSheetId="26">#REF!</definedName>
    <definedName name="nav_p99">#REF!</definedName>
    <definedName name="Nbr_of_employees__avg" localSheetId="4">#REF!</definedName>
    <definedName name="Nbr_of_employees__avg" localSheetId="15">#REF!</definedName>
    <definedName name="Nbr_of_employees__avg" localSheetId="22">#REF!</definedName>
    <definedName name="Nbr_of_employees__avg" localSheetId="5">#REF!</definedName>
    <definedName name="Nbr_of_employees__avg" localSheetId="9">#REF!</definedName>
    <definedName name="Nbr_of_employees__avg" localSheetId="2">#REF!</definedName>
    <definedName name="Nbr_of_employees__avg" localSheetId="26">#REF!</definedName>
    <definedName name="Nbr_of_employees__avg">#REF!</definedName>
    <definedName name="Nbr_of_employees__Y_E" localSheetId="4">#REF!</definedName>
    <definedName name="Nbr_of_employees__Y_E" localSheetId="15">#REF!</definedName>
    <definedName name="Nbr_of_employees__Y_E" localSheetId="22">#REF!</definedName>
    <definedName name="Nbr_of_employees__Y_E" localSheetId="5">#REF!</definedName>
    <definedName name="Nbr_of_employees__Y_E" localSheetId="9">#REF!</definedName>
    <definedName name="Nbr_of_employees__Y_E" localSheetId="2">#REF!</definedName>
    <definedName name="Nbr_of_employees__Y_E" localSheetId="26">#REF!</definedName>
    <definedName name="Nbr_of_employees__Y_E">#REF!</definedName>
    <definedName name="Nbr_of_employees_comp_units_Y_E" localSheetId="4">#REF!</definedName>
    <definedName name="Nbr_of_employees_comp_units_Y_E" localSheetId="15">#REF!</definedName>
    <definedName name="Nbr_of_employees_comp_units_Y_E" localSheetId="22">#REF!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6">#REF!</definedName>
    <definedName name="Nbr_of_employees_comp_units_Y_E">#REF!</definedName>
    <definedName name="nd" localSheetId="4">'[3]DCF old'!#REF!</definedName>
    <definedName name="nd" localSheetId="15">'[3]DCF old'!#REF!</definedName>
    <definedName name="nd" localSheetId="22">'[3]DCF old'!#REF!</definedName>
    <definedName name="nd" localSheetId="5">'[3]DCF old'!#REF!</definedName>
    <definedName name="nd" localSheetId="9">'[3]DCF old'!#REF!</definedName>
    <definedName name="nd" localSheetId="2">'[3]DCF old'!#REF!</definedName>
    <definedName name="nd" localSheetId="26">'[3]DCF old'!#REF!</definedName>
    <definedName name="nd">'[3]DCF old'!#REF!</definedName>
    <definedName name="ndps" localSheetId="4">'[3]DCF old'!#REF!</definedName>
    <definedName name="ndps" localSheetId="15">'[3]DCF old'!#REF!</definedName>
    <definedName name="ndps" localSheetId="22">'[3]DCF old'!#REF!</definedName>
    <definedName name="ndps" localSheetId="5">'[3]DCF old'!#REF!</definedName>
    <definedName name="ndps" localSheetId="9">'[3]DCF old'!#REF!</definedName>
    <definedName name="ndps" localSheetId="2">'[3]DCF old'!#REF!</definedName>
    <definedName name="ndps" localSheetId="26">'[3]DCF old'!#REF!</definedName>
    <definedName name="ndps">'[3]DCF old'!#REF!</definedName>
    <definedName name="net" localSheetId="4">#REF!</definedName>
    <definedName name="net" localSheetId="15">#REF!</definedName>
    <definedName name="net" localSheetId="22">#REF!</definedName>
    <definedName name="net" localSheetId="5">#REF!</definedName>
    <definedName name="net" localSheetId="9">#REF!</definedName>
    <definedName name="net" localSheetId="2">#REF!</definedName>
    <definedName name="net" localSheetId="26">#REF!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5">[8]NOPAT_VDF!#REF!</definedName>
    <definedName name="Net_income_growth_avg" localSheetId="22">[8]NOPAT_VDF!#REF!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6">[8]NOPAT_VDF!#REF!</definedName>
    <definedName name="Net_income_growth_avg">[8]NOPAT_VDF!#REF!</definedName>
    <definedName name="Net_Interest" localSheetId="4">#REF!</definedName>
    <definedName name="Net_Interest" localSheetId="15">#REF!</definedName>
    <definedName name="Net_Interest" localSheetId="22">#REF!</definedName>
    <definedName name="Net_Interest" localSheetId="5">#REF!</definedName>
    <definedName name="Net_Interest" localSheetId="9">#REF!</definedName>
    <definedName name="Net_Interest" localSheetId="2">#REF!</definedName>
    <definedName name="Net_Interest" localSheetId="26">#REF!</definedName>
    <definedName name="Net_Interest">#REF!</definedName>
    <definedName name="Net_margin">[8]NOPAT_VDF!$C$113:$AU$113</definedName>
    <definedName name="Net_margin_fore" localSheetId="4">[8]Forecasts_VDF!#REF!</definedName>
    <definedName name="Net_margin_fore" localSheetId="15">[8]Forecasts_VDF!#REF!</definedName>
    <definedName name="Net_margin_fore" localSheetId="22">[8]Forecasts_VDF!#REF!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6">[8]Forecasts_VDF!#REF!</definedName>
    <definedName name="Net_margin_fore">[8]Forecasts_VDF!#REF!</definedName>
    <definedName name="Net_non_recurring_items" localSheetId="4">#REF!</definedName>
    <definedName name="Net_non_recurring_items" localSheetId="15">#REF!</definedName>
    <definedName name="Net_non_recurring_items" localSheetId="22">#REF!</definedName>
    <definedName name="Net_non_recurring_items" localSheetId="5">#REF!</definedName>
    <definedName name="Net_non_recurring_items" localSheetId="9">#REF!</definedName>
    <definedName name="Net_non_recurring_items" localSheetId="2">#REF!</definedName>
    <definedName name="Net_non_recurring_items" localSheetId="26">#REF!</definedName>
    <definedName name="Net_non_recurring_items">#REF!</definedName>
    <definedName name="net_op_expenditure_per_ASK_1985" localSheetId="4">[15]Global!#REF!</definedName>
    <definedName name="net_op_expenditure_per_ASK_1985" localSheetId="15">[15]Global!#REF!</definedName>
    <definedName name="net_op_expenditure_per_ASK_1985" localSheetId="22">[15]Global!#REF!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6">[15]Global!#REF!</definedName>
    <definedName name="net_op_expenditure_per_ASK_1985">[15]Global!#REF!</definedName>
    <definedName name="net_op_expenditure_per_ASK_1986" localSheetId="4">[15]Global!#REF!</definedName>
    <definedName name="net_op_expenditure_per_ASK_1986" localSheetId="15">[15]Global!#REF!</definedName>
    <definedName name="net_op_expenditure_per_ASK_1986" localSheetId="22">[15]Global!#REF!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6">[15]Global!#REF!</definedName>
    <definedName name="net_op_expenditure_per_ASK_1986">[15]Global!#REF!</definedName>
    <definedName name="net_op_expenditure_per_ASK_1987" localSheetId="4">[15]Global!#REF!</definedName>
    <definedName name="net_op_expenditure_per_ASK_1987" localSheetId="15">[15]Global!#REF!</definedName>
    <definedName name="net_op_expenditure_per_ASK_1987" localSheetId="22">[15]Global!#REF!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6">[15]Global!#REF!</definedName>
    <definedName name="net_op_expenditure_per_ASK_1987">[15]Global!#REF!</definedName>
    <definedName name="net_op_expenditure_per_ASK_1988" localSheetId="4">[15]Global!#REF!</definedName>
    <definedName name="net_op_expenditure_per_ASK_1988" localSheetId="15">[15]Global!#REF!</definedName>
    <definedName name="net_op_expenditure_per_ASK_1988" localSheetId="22">[15]Global!#REF!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6">[15]Global!#REF!</definedName>
    <definedName name="net_op_expenditure_per_ASK_1988">[15]Global!#REF!</definedName>
    <definedName name="net_op_expenditure_per_ASK_1989" localSheetId="4">[15]Global!#REF!</definedName>
    <definedName name="net_op_expenditure_per_ASK_1989" localSheetId="15">[15]Global!#REF!</definedName>
    <definedName name="net_op_expenditure_per_ASK_1989" localSheetId="22">[15]Global!#REF!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6">[15]Global!#REF!</definedName>
    <definedName name="net_op_expenditure_per_ASK_1989">[15]Global!#REF!</definedName>
    <definedName name="net_op_expenditure_per_ASK_1990" localSheetId="4">[15]Global!#REF!</definedName>
    <definedName name="net_op_expenditure_per_ASK_1990" localSheetId="15">[15]Global!#REF!</definedName>
    <definedName name="net_op_expenditure_per_ASK_1990" localSheetId="22">[15]Global!#REF!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6">[15]Global!#REF!</definedName>
    <definedName name="net_op_expenditure_per_ASK_1990">[15]Global!#REF!</definedName>
    <definedName name="net_op_expenditure_per_ASK_1991" localSheetId="4">[15]Global!#REF!</definedName>
    <definedName name="net_op_expenditure_per_ASK_1991" localSheetId="15">[15]Global!#REF!</definedName>
    <definedName name="net_op_expenditure_per_ASK_1991" localSheetId="22">[15]Global!#REF!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6">[15]Global!#REF!</definedName>
    <definedName name="net_op_expenditure_per_ASK_1991">[15]Global!#REF!</definedName>
    <definedName name="net_op_expenditure_per_ASK_1992" localSheetId="4">[15]Global!#REF!</definedName>
    <definedName name="net_op_expenditure_per_ASK_1992" localSheetId="15">[15]Global!#REF!</definedName>
    <definedName name="net_op_expenditure_per_ASK_1992" localSheetId="22">[15]Global!#REF!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6">[15]Global!#REF!</definedName>
    <definedName name="net_op_expenditure_per_ASK_1992">[15]Global!#REF!</definedName>
    <definedName name="net_op_expenditure_per_ASK_1993" localSheetId="4">[15]Global!#REF!</definedName>
    <definedName name="net_op_expenditure_per_ASK_1993" localSheetId="15">[15]Global!#REF!</definedName>
    <definedName name="net_op_expenditure_per_ASK_1993" localSheetId="22">[15]Global!#REF!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6">[15]Global!#REF!</definedName>
    <definedName name="net_op_expenditure_per_ASK_1993">[15]Global!#REF!</definedName>
    <definedName name="net_op_expenditure_per_ASK_1994" localSheetId="4">[15]Global!#REF!</definedName>
    <definedName name="net_op_expenditure_per_ASK_1994" localSheetId="15">[15]Global!#REF!</definedName>
    <definedName name="net_op_expenditure_per_ASK_1994" localSheetId="22">[15]Global!#REF!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6">[15]Global!#REF!</definedName>
    <definedName name="net_op_expenditure_per_ASK_1994">[15]Global!#REF!</definedName>
    <definedName name="net_op_expenditure_per_ASK_1995" localSheetId="4">[15]Global!#REF!</definedName>
    <definedName name="net_op_expenditure_per_ASK_1995" localSheetId="15">[15]Global!#REF!</definedName>
    <definedName name="net_op_expenditure_per_ASK_1995" localSheetId="22">[15]Global!#REF!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6">[15]Global!#REF!</definedName>
    <definedName name="net_op_expenditure_per_ASK_1995">[15]Global!#REF!</definedName>
    <definedName name="net_op_expenditure_per_ASK_1996" localSheetId="4">[15]Global!#REF!</definedName>
    <definedName name="net_op_expenditure_per_ASK_1996" localSheetId="15">[15]Global!#REF!</definedName>
    <definedName name="net_op_expenditure_per_ASK_1996" localSheetId="22">[15]Global!#REF!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6">[15]Global!#REF!</definedName>
    <definedName name="net_op_expenditure_per_ASK_1996">[15]Global!#REF!</definedName>
    <definedName name="net_op_expenditure_per_ASK_1997" localSheetId="4">[15]Global!#REF!</definedName>
    <definedName name="net_op_expenditure_per_ASK_1997" localSheetId="15">[15]Global!#REF!</definedName>
    <definedName name="net_op_expenditure_per_ASK_1997" localSheetId="22">[15]Global!#REF!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6">[15]Global!#REF!</definedName>
    <definedName name="net_op_expenditure_per_ASK_1997">[15]Global!#REF!</definedName>
    <definedName name="net_op_expenditure_per_ASK_1998" localSheetId="4">[15]Global!#REF!</definedName>
    <definedName name="net_op_expenditure_per_ASK_1998" localSheetId="15">[15]Global!#REF!</definedName>
    <definedName name="net_op_expenditure_per_ASK_1998" localSheetId="22">[15]Global!#REF!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6">[15]Global!#REF!</definedName>
    <definedName name="net_op_expenditure_per_ASK_1998">[15]Global!#REF!</definedName>
    <definedName name="net_op_expenditure_per_ASK_1999" localSheetId="4">[15]Global!#REF!</definedName>
    <definedName name="net_op_expenditure_per_ASK_1999" localSheetId="15">[15]Global!#REF!</definedName>
    <definedName name="net_op_expenditure_per_ASK_1999" localSheetId="22">[15]Global!#REF!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6">[15]Global!#REF!</definedName>
    <definedName name="net_op_expenditure_per_ASK_1999">[15]Global!#REF!</definedName>
    <definedName name="net_op_expenditure_per_ASK_2000" localSheetId="4">[15]Global!#REF!</definedName>
    <definedName name="net_op_expenditure_per_ASK_2000" localSheetId="15">[15]Global!#REF!</definedName>
    <definedName name="net_op_expenditure_per_ASK_2000" localSheetId="22">[15]Global!#REF!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6">[15]Global!#REF!</definedName>
    <definedName name="net_op_expenditure_per_ASK_2000">[15]Global!#REF!</definedName>
    <definedName name="net_op_expenditure_per_ASK_2001" localSheetId="4">[15]Global!#REF!</definedName>
    <definedName name="net_op_expenditure_per_ASK_2001" localSheetId="15">[15]Global!#REF!</definedName>
    <definedName name="net_op_expenditure_per_ASK_2001" localSheetId="22">[15]Global!#REF!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6">[15]Global!#REF!</definedName>
    <definedName name="net_op_expenditure_per_ASK_2001">[15]Global!#REF!</definedName>
    <definedName name="net_op_expenditure_per_ASK_2002" localSheetId="4">[15]Global!#REF!</definedName>
    <definedName name="net_op_expenditure_per_ASK_2002" localSheetId="15">[15]Global!#REF!</definedName>
    <definedName name="net_op_expenditure_per_ASK_2002" localSheetId="22">[15]Global!#REF!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6">[15]Global!#REF!</definedName>
    <definedName name="net_op_expenditure_per_ASK_2002">[15]Global!#REF!</definedName>
    <definedName name="net_op_expenditure_per_ASK_2003" localSheetId="4">[15]Global!#REF!</definedName>
    <definedName name="net_op_expenditure_per_ASK_2003" localSheetId="15">[15]Global!#REF!</definedName>
    <definedName name="net_op_expenditure_per_ASK_2003" localSheetId="22">[15]Global!#REF!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6">[15]Global!#REF!</definedName>
    <definedName name="net_op_expenditure_per_ASK_2003">[15]Global!#REF!</definedName>
    <definedName name="net_op_expenditure_per_ASK_2004" localSheetId="4">[15]Global!#REF!</definedName>
    <definedName name="net_op_expenditure_per_ASK_2004" localSheetId="15">[15]Global!#REF!</definedName>
    <definedName name="net_op_expenditure_per_ASK_2004" localSheetId="22">[15]Global!#REF!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6">[15]Global!#REF!</definedName>
    <definedName name="net_op_expenditure_per_ASK_2004">[15]Global!#REF!</definedName>
    <definedName name="net_op_expenditure_per_ASK_2005" localSheetId="4">[15]Global!#REF!</definedName>
    <definedName name="net_op_expenditure_per_ASK_2005" localSheetId="15">[15]Global!#REF!</definedName>
    <definedName name="net_op_expenditure_per_ASK_2005" localSheetId="22">[15]Global!#REF!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6">[15]Global!#REF!</definedName>
    <definedName name="net_op_expenditure_per_ASK_2005">[15]Global!#REF!</definedName>
    <definedName name="net_op_expenditure_per_ASK_2006" localSheetId="4">[15]Global!#REF!</definedName>
    <definedName name="net_op_expenditure_per_ASK_2006" localSheetId="15">[15]Global!#REF!</definedName>
    <definedName name="net_op_expenditure_per_ASK_2006" localSheetId="22">[15]Global!#REF!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6">[15]Global!#REF!</definedName>
    <definedName name="net_op_expenditure_per_ASK_2006">[15]Global!#REF!</definedName>
    <definedName name="net_op_expenditure_per_ASK_2007" localSheetId="4">[15]Global!#REF!</definedName>
    <definedName name="net_op_expenditure_per_ASK_2007" localSheetId="15">[15]Global!#REF!</definedName>
    <definedName name="net_op_expenditure_per_ASK_2007" localSheetId="22">[15]Global!#REF!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6">[15]Global!#REF!</definedName>
    <definedName name="net_op_expenditure_per_ASK_2007">[15]Global!#REF!</definedName>
    <definedName name="net_op_expenditure_per_ASK_2008" localSheetId="4">[15]Global!#REF!</definedName>
    <definedName name="net_op_expenditure_per_ASK_2008" localSheetId="15">[15]Global!#REF!</definedName>
    <definedName name="net_op_expenditure_per_ASK_2008" localSheetId="22">[15]Global!#REF!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6">[15]Global!#REF!</definedName>
    <definedName name="net_op_expenditure_per_ASK_2008">[15]Global!#REF!</definedName>
    <definedName name="net_op_expenditure_per_ASK_2009" localSheetId="4">[15]Global!#REF!</definedName>
    <definedName name="net_op_expenditure_per_ASK_2009" localSheetId="15">[15]Global!#REF!</definedName>
    <definedName name="net_op_expenditure_per_ASK_2009" localSheetId="22">[15]Global!#REF!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6">[15]Global!#REF!</definedName>
    <definedName name="net_op_expenditure_per_ASK_2009">[15]Global!#REF!</definedName>
    <definedName name="net_op_expenditure_per_ASK_2010" localSheetId="4">[15]Global!#REF!</definedName>
    <definedName name="net_op_expenditure_per_ASK_2010" localSheetId="15">[15]Global!#REF!</definedName>
    <definedName name="net_op_expenditure_per_ASK_2010" localSheetId="22">[15]Global!#REF!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6">[15]Global!#REF!</definedName>
    <definedName name="net_op_expenditure_per_ASK_2010">[15]Global!#REF!</definedName>
    <definedName name="net_op_expenditure_per_ASK_comm" localSheetId="4">[15]Global!#REF!</definedName>
    <definedName name="net_op_expenditure_per_ASK_comm" localSheetId="15">[15]Global!#REF!</definedName>
    <definedName name="net_op_expenditure_per_ASK_comm" localSheetId="22">[15]Global!#REF!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6">[15]Global!#REF!</definedName>
    <definedName name="net_op_expenditure_per_ASK_comm">[15]Global!#REF!</definedName>
    <definedName name="net_op_expenditure_per_ASM_1985" localSheetId="4">[15]Global!#REF!</definedName>
    <definedName name="net_op_expenditure_per_ASM_1985" localSheetId="15">[15]Global!#REF!</definedName>
    <definedName name="net_op_expenditure_per_ASM_1985" localSheetId="22">[15]Global!#REF!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6">[15]Global!#REF!</definedName>
    <definedName name="net_op_expenditure_per_ASM_1985">[15]Global!#REF!</definedName>
    <definedName name="net_op_expenditure_per_ASM_1986" localSheetId="4">[15]Global!#REF!</definedName>
    <definedName name="net_op_expenditure_per_ASM_1986" localSheetId="15">[15]Global!#REF!</definedName>
    <definedName name="net_op_expenditure_per_ASM_1986" localSheetId="22">[15]Global!#REF!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6">[15]Global!#REF!</definedName>
    <definedName name="net_op_expenditure_per_ASM_1986">[15]Global!#REF!</definedName>
    <definedName name="net_op_expenditure_per_ASM_1987" localSheetId="4">[15]Global!#REF!</definedName>
    <definedName name="net_op_expenditure_per_ASM_1987" localSheetId="15">[15]Global!#REF!</definedName>
    <definedName name="net_op_expenditure_per_ASM_1987" localSheetId="22">[15]Global!#REF!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6">[15]Global!#REF!</definedName>
    <definedName name="net_op_expenditure_per_ASM_1987">[15]Global!#REF!</definedName>
    <definedName name="net_op_expenditure_per_ASM_1988" localSheetId="4">[15]Global!#REF!</definedName>
    <definedName name="net_op_expenditure_per_ASM_1988" localSheetId="15">[15]Global!#REF!</definedName>
    <definedName name="net_op_expenditure_per_ASM_1988" localSheetId="22">[15]Global!#REF!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6">[15]Global!#REF!</definedName>
    <definedName name="net_op_expenditure_per_ASM_1988">[15]Global!#REF!</definedName>
    <definedName name="net_op_expenditure_per_ASM_1989" localSheetId="4">[15]Global!#REF!</definedName>
    <definedName name="net_op_expenditure_per_ASM_1989" localSheetId="15">[15]Global!#REF!</definedName>
    <definedName name="net_op_expenditure_per_ASM_1989" localSheetId="22">[15]Global!#REF!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6">[15]Global!#REF!</definedName>
    <definedName name="net_op_expenditure_per_ASM_1989">[15]Global!#REF!</definedName>
    <definedName name="net_op_expenditure_per_ASM_1990" localSheetId="4">[15]Global!#REF!</definedName>
    <definedName name="net_op_expenditure_per_ASM_1990" localSheetId="15">[15]Global!#REF!</definedName>
    <definedName name="net_op_expenditure_per_ASM_1990" localSheetId="22">[15]Global!#REF!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6">[15]Global!#REF!</definedName>
    <definedName name="net_op_expenditure_per_ASM_1990">[15]Global!#REF!</definedName>
    <definedName name="net_op_expenditure_per_ASM_1991" localSheetId="4">[15]Global!#REF!</definedName>
    <definedName name="net_op_expenditure_per_ASM_1991" localSheetId="15">[15]Global!#REF!</definedName>
    <definedName name="net_op_expenditure_per_ASM_1991" localSheetId="22">[15]Global!#REF!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6">[15]Global!#REF!</definedName>
    <definedName name="net_op_expenditure_per_ASM_1991">[15]Global!#REF!</definedName>
    <definedName name="net_op_expenditure_per_ASM_1992" localSheetId="4">[15]Global!#REF!</definedName>
    <definedName name="net_op_expenditure_per_ASM_1992" localSheetId="15">[15]Global!#REF!</definedName>
    <definedName name="net_op_expenditure_per_ASM_1992" localSheetId="22">[15]Global!#REF!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6">[15]Global!#REF!</definedName>
    <definedName name="net_op_expenditure_per_ASM_1992">[15]Global!#REF!</definedName>
    <definedName name="net_op_expenditure_per_ASM_1993" localSheetId="4">[15]Global!#REF!</definedName>
    <definedName name="net_op_expenditure_per_ASM_1993" localSheetId="15">[15]Global!#REF!</definedName>
    <definedName name="net_op_expenditure_per_ASM_1993" localSheetId="22">[15]Global!#REF!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6">[15]Global!#REF!</definedName>
    <definedName name="net_op_expenditure_per_ASM_1993">[15]Global!#REF!</definedName>
    <definedName name="net_op_expenditure_per_ASM_1994" localSheetId="4">[15]Global!#REF!</definedName>
    <definedName name="net_op_expenditure_per_ASM_1994" localSheetId="15">[15]Global!#REF!</definedName>
    <definedName name="net_op_expenditure_per_ASM_1994" localSheetId="22">[15]Global!#REF!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6">[15]Global!#REF!</definedName>
    <definedName name="net_op_expenditure_per_ASM_1994">[15]Global!#REF!</definedName>
    <definedName name="net_op_expenditure_per_ASM_1995" localSheetId="4">[15]Global!#REF!</definedName>
    <definedName name="net_op_expenditure_per_ASM_1995" localSheetId="15">[15]Global!#REF!</definedName>
    <definedName name="net_op_expenditure_per_ASM_1995" localSheetId="22">[15]Global!#REF!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6">[15]Global!#REF!</definedName>
    <definedName name="net_op_expenditure_per_ASM_1995">[15]Global!#REF!</definedName>
    <definedName name="net_op_expenditure_per_ASM_1996" localSheetId="4">[15]Global!#REF!</definedName>
    <definedName name="net_op_expenditure_per_ASM_1996" localSheetId="15">[15]Global!#REF!</definedName>
    <definedName name="net_op_expenditure_per_ASM_1996" localSheetId="22">[15]Global!#REF!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6">[15]Global!#REF!</definedName>
    <definedName name="net_op_expenditure_per_ASM_1996">[15]Global!#REF!</definedName>
    <definedName name="net_op_expenditure_per_ASM_1997" localSheetId="4">[15]Global!#REF!</definedName>
    <definedName name="net_op_expenditure_per_ASM_1997" localSheetId="15">[15]Global!#REF!</definedName>
    <definedName name="net_op_expenditure_per_ASM_1997" localSheetId="22">[15]Global!#REF!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6">[15]Global!#REF!</definedName>
    <definedName name="net_op_expenditure_per_ASM_1997">[15]Global!#REF!</definedName>
    <definedName name="net_op_expenditure_per_ASM_1998" localSheetId="4">[15]Global!#REF!</definedName>
    <definedName name="net_op_expenditure_per_ASM_1998" localSheetId="15">[15]Global!#REF!</definedName>
    <definedName name="net_op_expenditure_per_ASM_1998" localSheetId="22">[15]Global!#REF!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6">[15]Global!#REF!</definedName>
    <definedName name="net_op_expenditure_per_ASM_1998">[15]Global!#REF!</definedName>
    <definedName name="net_op_expenditure_per_ASM_1999" localSheetId="4">[15]Global!#REF!</definedName>
    <definedName name="net_op_expenditure_per_ASM_1999" localSheetId="15">[15]Global!#REF!</definedName>
    <definedName name="net_op_expenditure_per_ASM_1999" localSheetId="22">[15]Global!#REF!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6">[15]Global!#REF!</definedName>
    <definedName name="net_op_expenditure_per_ASM_1999">[15]Global!#REF!</definedName>
    <definedName name="net_op_expenditure_per_ASM_2000" localSheetId="4">[15]Global!#REF!</definedName>
    <definedName name="net_op_expenditure_per_ASM_2000" localSheetId="15">[15]Global!#REF!</definedName>
    <definedName name="net_op_expenditure_per_ASM_2000" localSheetId="22">[15]Global!#REF!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6">[15]Global!#REF!</definedName>
    <definedName name="net_op_expenditure_per_ASM_2000">[15]Global!#REF!</definedName>
    <definedName name="net_op_expenditure_per_ASM_2001" localSheetId="4">[15]Global!#REF!</definedName>
    <definedName name="net_op_expenditure_per_ASM_2001" localSheetId="15">[15]Global!#REF!</definedName>
    <definedName name="net_op_expenditure_per_ASM_2001" localSheetId="22">[15]Global!#REF!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6">[15]Global!#REF!</definedName>
    <definedName name="net_op_expenditure_per_ASM_2001">[15]Global!#REF!</definedName>
    <definedName name="net_op_expenditure_per_ASM_2002" localSheetId="4">[15]Global!#REF!</definedName>
    <definedName name="net_op_expenditure_per_ASM_2002" localSheetId="15">[15]Global!#REF!</definedName>
    <definedName name="net_op_expenditure_per_ASM_2002" localSheetId="22">[15]Global!#REF!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6">[15]Global!#REF!</definedName>
    <definedName name="net_op_expenditure_per_ASM_2002">[15]Global!#REF!</definedName>
    <definedName name="net_op_expenditure_per_ASM_2003" localSheetId="4">[15]Global!#REF!</definedName>
    <definedName name="net_op_expenditure_per_ASM_2003" localSheetId="15">[15]Global!#REF!</definedName>
    <definedName name="net_op_expenditure_per_ASM_2003" localSheetId="22">[15]Global!#REF!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6">[15]Global!#REF!</definedName>
    <definedName name="net_op_expenditure_per_ASM_2003">[15]Global!#REF!</definedName>
    <definedName name="net_op_expenditure_per_ASM_2004" localSheetId="4">[15]Global!#REF!</definedName>
    <definedName name="net_op_expenditure_per_ASM_2004" localSheetId="15">[15]Global!#REF!</definedName>
    <definedName name="net_op_expenditure_per_ASM_2004" localSheetId="22">[15]Global!#REF!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6">[15]Global!#REF!</definedName>
    <definedName name="net_op_expenditure_per_ASM_2004">[15]Global!#REF!</definedName>
    <definedName name="net_op_expenditure_per_ASM_2005" localSheetId="4">[15]Global!#REF!</definedName>
    <definedName name="net_op_expenditure_per_ASM_2005" localSheetId="15">[15]Global!#REF!</definedName>
    <definedName name="net_op_expenditure_per_ASM_2005" localSheetId="22">[15]Global!#REF!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6">[15]Global!#REF!</definedName>
    <definedName name="net_op_expenditure_per_ASM_2005">[15]Global!#REF!</definedName>
    <definedName name="net_op_expenditure_per_ASM_2006" localSheetId="4">[15]Global!#REF!</definedName>
    <definedName name="net_op_expenditure_per_ASM_2006" localSheetId="15">[15]Global!#REF!</definedName>
    <definedName name="net_op_expenditure_per_ASM_2006" localSheetId="22">[15]Global!#REF!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6">[15]Global!#REF!</definedName>
    <definedName name="net_op_expenditure_per_ASM_2006">[15]Global!#REF!</definedName>
    <definedName name="net_op_expenditure_per_ASM_2007" localSheetId="4">[15]Global!#REF!</definedName>
    <definedName name="net_op_expenditure_per_ASM_2007" localSheetId="15">[15]Global!#REF!</definedName>
    <definedName name="net_op_expenditure_per_ASM_2007" localSheetId="22">[15]Global!#REF!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6">[15]Global!#REF!</definedName>
    <definedName name="net_op_expenditure_per_ASM_2007">[15]Global!#REF!</definedName>
    <definedName name="net_op_expenditure_per_ASM_2008" localSheetId="4">[15]Global!#REF!</definedName>
    <definedName name="net_op_expenditure_per_ASM_2008" localSheetId="15">[15]Global!#REF!</definedName>
    <definedName name="net_op_expenditure_per_ASM_2008" localSheetId="22">[15]Global!#REF!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6">[15]Global!#REF!</definedName>
    <definedName name="net_op_expenditure_per_ASM_2008">[15]Global!#REF!</definedName>
    <definedName name="net_op_expenditure_per_ASM_2009" localSheetId="4">[15]Global!#REF!</definedName>
    <definedName name="net_op_expenditure_per_ASM_2009" localSheetId="15">[15]Global!#REF!</definedName>
    <definedName name="net_op_expenditure_per_ASM_2009" localSheetId="22">[15]Global!#REF!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6">[15]Global!#REF!</definedName>
    <definedName name="net_op_expenditure_per_ASM_2009">[15]Global!#REF!</definedName>
    <definedName name="net_op_expenditure_per_ASM_2010" localSheetId="4">[15]Global!#REF!</definedName>
    <definedName name="net_op_expenditure_per_ASM_2010" localSheetId="15">[15]Global!#REF!</definedName>
    <definedName name="net_op_expenditure_per_ASM_2010" localSheetId="22">[15]Global!#REF!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6">[15]Global!#REF!</definedName>
    <definedName name="net_op_expenditure_per_ASM_2010">[15]Global!#REF!</definedName>
    <definedName name="net_op_expenditure_per_ASM_comm" localSheetId="4">[15]Global!#REF!</definedName>
    <definedName name="net_op_expenditure_per_ASM_comm" localSheetId="15">[15]Global!#REF!</definedName>
    <definedName name="net_op_expenditure_per_ASM_comm" localSheetId="22">[15]Global!#REF!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6">[15]Global!#REF!</definedName>
    <definedName name="net_op_expenditure_per_ASM_comm">[15]Global!#REF!</definedName>
    <definedName name="net_op_expenditure_per_ATK_1985" localSheetId="4">[15]Global!#REF!</definedName>
    <definedName name="net_op_expenditure_per_ATK_1985" localSheetId="15">[15]Global!#REF!</definedName>
    <definedName name="net_op_expenditure_per_ATK_1985" localSheetId="22">[15]Global!#REF!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6">[15]Global!#REF!</definedName>
    <definedName name="net_op_expenditure_per_ATK_1985">[15]Global!#REF!</definedName>
    <definedName name="net_op_expenditure_per_ATK_1986" localSheetId="4">[15]Global!#REF!</definedName>
    <definedName name="net_op_expenditure_per_ATK_1986" localSheetId="15">[15]Global!#REF!</definedName>
    <definedName name="net_op_expenditure_per_ATK_1986" localSheetId="22">[15]Global!#REF!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6">[15]Global!#REF!</definedName>
    <definedName name="net_op_expenditure_per_ATK_1986">[15]Global!#REF!</definedName>
    <definedName name="net_op_expenditure_per_ATK_1987" localSheetId="4">[15]Global!#REF!</definedName>
    <definedName name="net_op_expenditure_per_ATK_1987" localSheetId="15">[15]Global!#REF!</definedName>
    <definedName name="net_op_expenditure_per_ATK_1987" localSheetId="22">[15]Global!#REF!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6">[15]Global!#REF!</definedName>
    <definedName name="net_op_expenditure_per_ATK_1987">[15]Global!#REF!</definedName>
    <definedName name="net_op_expenditure_per_ATK_1988" localSheetId="4">[15]Global!#REF!</definedName>
    <definedName name="net_op_expenditure_per_ATK_1988" localSheetId="15">[15]Global!#REF!</definedName>
    <definedName name="net_op_expenditure_per_ATK_1988" localSheetId="22">[15]Global!#REF!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6">[15]Global!#REF!</definedName>
    <definedName name="net_op_expenditure_per_ATK_1988">[15]Global!#REF!</definedName>
    <definedName name="net_op_expenditure_per_ATK_1989" localSheetId="4">[15]Global!#REF!</definedName>
    <definedName name="net_op_expenditure_per_ATK_1989" localSheetId="15">[15]Global!#REF!</definedName>
    <definedName name="net_op_expenditure_per_ATK_1989" localSheetId="22">[15]Global!#REF!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6">[15]Global!#REF!</definedName>
    <definedName name="net_op_expenditure_per_ATK_1989">[15]Global!#REF!</definedName>
    <definedName name="net_op_expenditure_per_ATK_1990" localSheetId="4">[15]Global!#REF!</definedName>
    <definedName name="net_op_expenditure_per_ATK_1990" localSheetId="15">[15]Global!#REF!</definedName>
    <definedName name="net_op_expenditure_per_ATK_1990" localSheetId="22">[15]Global!#REF!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6">[15]Global!#REF!</definedName>
    <definedName name="net_op_expenditure_per_ATK_1990">[15]Global!#REF!</definedName>
    <definedName name="net_op_expenditure_per_ATK_1991" localSheetId="4">[15]Global!#REF!</definedName>
    <definedName name="net_op_expenditure_per_ATK_1991" localSheetId="15">[15]Global!#REF!</definedName>
    <definedName name="net_op_expenditure_per_ATK_1991" localSheetId="22">[15]Global!#REF!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6">[15]Global!#REF!</definedName>
    <definedName name="net_op_expenditure_per_ATK_1991">[15]Global!#REF!</definedName>
    <definedName name="net_op_expenditure_per_ATK_1992" localSheetId="4">[15]Global!#REF!</definedName>
    <definedName name="net_op_expenditure_per_ATK_1992" localSheetId="15">[15]Global!#REF!</definedName>
    <definedName name="net_op_expenditure_per_ATK_1992" localSheetId="22">[15]Global!#REF!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6">[15]Global!#REF!</definedName>
    <definedName name="net_op_expenditure_per_ATK_1992">[15]Global!#REF!</definedName>
    <definedName name="net_op_expenditure_per_ATK_1993" localSheetId="4">[15]Global!#REF!</definedName>
    <definedName name="net_op_expenditure_per_ATK_1993" localSheetId="15">[15]Global!#REF!</definedName>
    <definedName name="net_op_expenditure_per_ATK_1993" localSheetId="22">[15]Global!#REF!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6">[15]Global!#REF!</definedName>
    <definedName name="net_op_expenditure_per_ATK_1993">[15]Global!#REF!</definedName>
    <definedName name="net_op_expenditure_per_ATK_1994" localSheetId="4">[15]Global!#REF!</definedName>
    <definedName name="net_op_expenditure_per_ATK_1994" localSheetId="15">[15]Global!#REF!</definedName>
    <definedName name="net_op_expenditure_per_ATK_1994" localSheetId="22">[15]Global!#REF!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6">[15]Global!#REF!</definedName>
    <definedName name="net_op_expenditure_per_ATK_1994">[15]Global!#REF!</definedName>
    <definedName name="net_op_expenditure_per_ATK_1995" localSheetId="4">[15]Global!#REF!</definedName>
    <definedName name="net_op_expenditure_per_ATK_1995" localSheetId="15">[15]Global!#REF!</definedName>
    <definedName name="net_op_expenditure_per_ATK_1995" localSheetId="22">[15]Global!#REF!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6">[15]Global!#REF!</definedName>
    <definedName name="net_op_expenditure_per_ATK_1995">[15]Global!#REF!</definedName>
    <definedName name="net_op_expenditure_per_ATK_1996" localSheetId="4">[15]Global!#REF!</definedName>
    <definedName name="net_op_expenditure_per_ATK_1996" localSheetId="15">[15]Global!#REF!</definedName>
    <definedName name="net_op_expenditure_per_ATK_1996" localSheetId="22">[15]Global!#REF!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6">[15]Global!#REF!</definedName>
    <definedName name="net_op_expenditure_per_ATK_1996">[15]Global!#REF!</definedName>
    <definedName name="net_op_expenditure_per_ATK_1997" localSheetId="4">[15]Global!#REF!</definedName>
    <definedName name="net_op_expenditure_per_ATK_1997" localSheetId="15">[15]Global!#REF!</definedName>
    <definedName name="net_op_expenditure_per_ATK_1997" localSheetId="22">[15]Global!#REF!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6">[15]Global!#REF!</definedName>
    <definedName name="net_op_expenditure_per_ATK_1997">[15]Global!#REF!</definedName>
    <definedName name="net_op_expenditure_per_ATK_1998" localSheetId="4">[15]Global!#REF!</definedName>
    <definedName name="net_op_expenditure_per_ATK_1998" localSheetId="15">[15]Global!#REF!</definedName>
    <definedName name="net_op_expenditure_per_ATK_1998" localSheetId="22">[15]Global!#REF!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6">[15]Global!#REF!</definedName>
    <definedName name="net_op_expenditure_per_ATK_1998">[15]Global!#REF!</definedName>
    <definedName name="net_op_expenditure_per_ATK_1999" localSheetId="4">[15]Global!#REF!</definedName>
    <definedName name="net_op_expenditure_per_ATK_1999" localSheetId="15">[15]Global!#REF!</definedName>
    <definedName name="net_op_expenditure_per_ATK_1999" localSheetId="22">[15]Global!#REF!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6">[15]Global!#REF!</definedName>
    <definedName name="net_op_expenditure_per_ATK_1999">[15]Global!#REF!</definedName>
    <definedName name="net_op_expenditure_per_ATK_2000" localSheetId="4">[15]Global!#REF!</definedName>
    <definedName name="net_op_expenditure_per_ATK_2000" localSheetId="15">[15]Global!#REF!</definedName>
    <definedName name="net_op_expenditure_per_ATK_2000" localSheetId="22">[15]Global!#REF!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6">[15]Global!#REF!</definedName>
    <definedName name="net_op_expenditure_per_ATK_2000">[15]Global!#REF!</definedName>
    <definedName name="net_op_expenditure_per_ATK_2001" localSheetId="4">[15]Global!#REF!</definedName>
    <definedName name="net_op_expenditure_per_ATK_2001" localSheetId="15">[15]Global!#REF!</definedName>
    <definedName name="net_op_expenditure_per_ATK_2001" localSheetId="22">[15]Global!#REF!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6">[15]Global!#REF!</definedName>
    <definedName name="net_op_expenditure_per_ATK_2001">[15]Global!#REF!</definedName>
    <definedName name="net_op_expenditure_per_ATK_2002" localSheetId="4">[15]Global!#REF!</definedName>
    <definedName name="net_op_expenditure_per_ATK_2002" localSheetId="15">[15]Global!#REF!</definedName>
    <definedName name="net_op_expenditure_per_ATK_2002" localSheetId="22">[15]Global!#REF!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6">[15]Global!#REF!</definedName>
    <definedName name="net_op_expenditure_per_ATK_2002">[15]Global!#REF!</definedName>
    <definedName name="net_op_expenditure_per_ATK_2003" localSheetId="4">[15]Global!#REF!</definedName>
    <definedName name="net_op_expenditure_per_ATK_2003" localSheetId="15">[15]Global!#REF!</definedName>
    <definedName name="net_op_expenditure_per_ATK_2003" localSheetId="22">[15]Global!#REF!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6">[15]Global!#REF!</definedName>
    <definedName name="net_op_expenditure_per_ATK_2003">[15]Global!#REF!</definedName>
    <definedName name="net_op_expenditure_per_ATK_2004" localSheetId="4">[15]Global!#REF!</definedName>
    <definedName name="net_op_expenditure_per_ATK_2004" localSheetId="15">[15]Global!#REF!</definedName>
    <definedName name="net_op_expenditure_per_ATK_2004" localSheetId="22">[15]Global!#REF!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6">[15]Global!#REF!</definedName>
    <definedName name="net_op_expenditure_per_ATK_2004">[15]Global!#REF!</definedName>
    <definedName name="net_op_expenditure_per_ATK_2005" localSheetId="4">[15]Global!#REF!</definedName>
    <definedName name="net_op_expenditure_per_ATK_2005" localSheetId="15">[15]Global!#REF!</definedName>
    <definedName name="net_op_expenditure_per_ATK_2005" localSheetId="22">[15]Global!#REF!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6">[15]Global!#REF!</definedName>
    <definedName name="net_op_expenditure_per_ATK_2005">[15]Global!#REF!</definedName>
    <definedName name="net_op_expenditure_per_ATK_2006" localSheetId="4">[15]Global!#REF!</definedName>
    <definedName name="net_op_expenditure_per_ATK_2006" localSheetId="15">[15]Global!#REF!</definedName>
    <definedName name="net_op_expenditure_per_ATK_2006" localSheetId="22">[15]Global!#REF!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6">[15]Global!#REF!</definedName>
    <definedName name="net_op_expenditure_per_ATK_2006">[15]Global!#REF!</definedName>
    <definedName name="net_op_expenditure_per_ATK_2007" localSheetId="4">[15]Global!#REF!</definedName>
    <definedName name="net_op_expenditure_per_ATK_2007" localSheetId="15">[15]Global!#REF!</definedName>
    <definedName name="net_op_expenditure_per_ATK_2007" localSheetId="22">[15]Global!#REF!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6">[15]Global!#REF!</definedName>
    <definedName name="net_op_expenditure_per_ATK_2007">[15]Global!#REF!</definedName>
    <definedName name="net_op_expenditure_per_ATK_2008" localSheetId="4">[15]Global!#REF!</definedName>
    <definedName name="net_op_expenditure_per_ATK_2008" localSheetId="15">[15]Global!#REF!</definedName>
    <definedName name="net_op_expenditure_per_ATK_2008" localSheetId="22">[15]Global!#REF!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6">[15]Global!#REF!</definedName>
    <definedName name="net_op_expenditure_per_ATK_2008">[15]Global!#REF!</definedName>
    <definedName name="net_op_expenditure_per_ATK_2009" localSheetId="4">[15]Global!#REF!</definedName>
    <definedName name="net_op_expenditure_per_ATK_2009" localSheetId="15">[15]Global!#REF!</definedName>
    <definedName name="net_op_expenditure_per_ATK_2009" localSheetId="22">[15]Global!#REF!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6">[15]Global!#REF!</definedName>
    <definedName name="net_op_expenditure_per_ATK_2009">[15]Global!#REF!</definedName>
    <definedName name="net_op_expenditure_per_ATK_2010" localSheetId="4">[15]Global!#REF!</definedName>
    <definedName name="net_op_expenditure_per_ATK_2010" localSheetId="15">[15]Global!#REF!</definedName>
    <definedName name="net_op_expenditure_per_ATK_2010" localSheetId="22">[15]Global!#REF!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6">[15]Global!#REF!</definedName>
    <definedName name="net_op_expenditure_per_ATK_2010">[15]Global!#REF!</definedName>
    <definedName name="net_op_expenditure_per_ATK_comm" localSheetId="4">[15]Global!#REF!</definedName>
    <definedName name="net_op_expenditure_per_ATK_comm" localSheetId="15">[15]Global!#REF!</definedName>
    <definedName name="net_op_expenditure_per_ATK_comm" localSheetId="22">[15]Global!#REF!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6">[15]Global!#REF!</definedName>
    <definedName name="net_op_expenditure_per_ATK_comm">[15]Global!#REF!</definedName>
    <definedName name="net_op_expenditure_per_ATM_1985" localSheetId="4">[15]Global!#REF!</definedName>
    <definedName name="net_op_expenditure_per_ATM_1985" localSheetId="15">[15]Global!#REF!</definedName>
    <definedName name="net_op_expenditure_per_ATM_1985" localSheetId="22">[15]Global!#REF!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6">[15]Global!#REF!</definedName>
    <definedName name="net_op_expenditure_per_ATM_1985">[15]Global!#REF!</definedName>
    <definedName name="net_op_expenditure_per_ATM_1986" localSheetId="4">[15]Global!#REF!</definedName>
    <definedName name="net_op_expenditure_per_ATM_1986" localSheetId="15">[15]Global!#REF!</definedName>
    <definedName name="net_op_expenditure_per_ATM_1986" localSheetId="22">[15]Global!#REF!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6">[15]Global!#REF!</definedName>
    <definedName name="net_op_expenditure_per_ATM_1986">[15]Global!#REF!</definedName>
    <definedName name="net_op_expenditure_per_ATM_1987" localSheetId="4">[15]Global!#REF!</definedName>
    <definedName name="net_op_expenditure_per_ATM_1987" localSheetId="15">[15]Global!#REF!</definedName>
    <definedName name="net_op_expenditure_per_ATM_1987" localSheetId="22">[15]Global!#REF!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6">[15]Global!#REF!</definedName>
    <definedName name="net_op_expenditure_per_ATM_1987">[15]Global!#REF!</definedName>
    <definedName name="net_op_expenditure_per_ATM_1988" localSheetId="4">[15]Global!#REF!</definedName>
    <definedName name="net_op_expenditure_per_ATM_1988" localSheetId="15">[15]Global!#REF!</definedName>
    <definedName name="net_op_expenditure_per_ATM_1988" localSheetId="22">[15]Global!#REF!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6">[15]Global!#REF!</definedName>
    <definedName name="net_op_expenditure_per_ATM_1988">[15]Global!#REF!</definedName>
    <definedName name="net_op_expenditure_per_ATM_1989" localSheetId="4">[15]Global!#REF!</definedName>
    <definedName name="net_op_expenditure_per_ATM_1989" localSheetId="15">[15]Global!#REF!</definedName>
    <definedName name="net_op_expenditure_per_ATM_1989" localSheetId="22">[15]Global!#REF!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6">[15]Global!#REF!</definedName>
    <definedName name="net_op_expenditure_per_ATM_1989">[15]Global!#REF!</definedName>
    <definedName name="net_op_expenditure_per_ATM_1990" localSheetId="4">[15]Global!#REF!</definedName>
    <definedName name="net_op_expenditure_per_ATM_1990" localSheetId="15">[15]Global!#REF!</definedName>
    <definedName name="net_op_expenditure_per_ATM_1990" localSheetId="22">[15]Global!#REF!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6">[15]Global!#REF!</definedName>
    <definedName name="net_op_expenditure_per_ATM_1990">[15]Global!#REF!</definedName>
    <definedName name="net_op_expenditure_per_ATM_1991" localSheetId="4">[15]Global!#REF!</definedName>
    <definedName name="net_op_expenditure_per_ATM_1991" localSheetId="15">[15]Global!#REF!</definedName>
    <definedName name="net_op_expenditure_per_ATM_1991" localSheetId="22">[15]Global!#REF!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6">[15]Global!#REF!</definedName>
    <definedName name="net_op_expenditure_per_ATM_1991">[15]Global!#REF!</definedName>
    <definedName name="net_op_expenditure_per_ATM_1992" localSheetId="4">[15]Global!#REF!</definedName>
    <definedName name="net_op_expenditure_per_ATM_1992" localSheetId="15">[15]Global!#REF!</definedName>
    <definedName name="net_op_expenditure_per_ATM_1992" localSheetId="22">[15]Global!#REF!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6">[15]Global!#REF!</definedName>
    <definedName name="net_op_expenditure_per_ATM_1992">[15]Global!#REF!</definedName>
    <definedName name="net_op_expenditure_per_ATM_1993" localSheetId="4">[15]Global!#REF!</definedName>
    <definedName name="net_op_expenditure_per_ATM_1993" localSheetId="15">[15]Global!#REF!</definedName>
    <definedName name="net_op_expenditure_per_ATM_1993" localSheetId="22">[15]Global!#REF!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6">[15]Global!#REF!</definedName>
    <definedName name="net_op_expenditure_per_ATM_1993">[15]Global!#REF!</definedName>
    <definedName name="net_op_expenditure_per_ATM_1994" localSheetId="4">[15]Global!#REF!</definedName>
    <definedName name="net_op_expenditure_per_ATM_1994" localSheetId="15">[15]Global!#REF!</definedName>
    <definedName name="net_op_expenditure_per_ATM_1994" localSheetId="22">[15]Global!#REF!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6">[15]Global!#REF!</definedName>
    <definedName name="net_op_expenditure_per_ATM_1994">[15]Global!#REF!</definedName>
    <definedName name="net_op_expenditure_per_ATM_1995" localSheetId="4">[15]Global!#REF!</definedName>
    <definedName name="net_op_expenditure_per_ATM_1995" localSheetId="15">[15]Global!#REF!</definedName>
    <definedName name="net_op_expenditure_per_ATM_1995" localSheetId="22">[15]Global!#REF!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6">[15]Global!#REF!</definedName>
    <definedName name="net_op_expenditure_per_ATM_1995">[15]Global!#REF!</definedName>
    <definedName name="net_op_expenditure_per_ATM_1996" localSheetId="4">[15]Global!#REF!</definedName>
    <definedName name="net_op_expenditure_per_ATM_1996" localSheetId="15">[15]Global!#REF!</definedName>
    <definedName name="net_op_expenditure_per_ATM_1996" localSheetId="22">[15]Global!#REF!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6">[15]Global!#REF!</definedName>
    <definedName name="net_op_expenditure_per_ATM_1996">[15]Global!#REF!</definedName>
    <definedName name="net_op_expenditure_per_ATM_1997" localSheetId="4">[15]Global!#REF!</definedName>
    <definedName name="net_op_expenditure_per_ATM_1997" localSheetId="15">[15]Global!#REF!</definedName>
    <definedName name="net_op_expenditure_per_ATM_1997" localSheetId="22">[15]Global!#REF!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6">[15]Global!#REF!</definedName>
    <definedName name="net_op_expenditure_per_ATM_1997">[15]Global!#REF!</definedName>
    <definedName name="net_op_expenditure_per_ATM_1998" localSheetId="4">[15]Global!#REF!</definedName>
    <definedName name="net_op_expenditure_per_ATM_1998" localSheetId="15">[15]Global!#REF!</definedName>
    <definedName name="net_op_expenditure_per_ATM_1998" localSheetId="22">[15]Global!#REF!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6">[15]Global!#REF!</definedName>
    <definedName name="net_op_expenditure_per_ATM_1998">[15]Global!#REF!</definedName>
    <definedName name="net_op_expenditure_per_ATM_1999" localSheetId="4">[15]Global!#REF!</definedName>
    <definedName name="net_op_expenditure_per_ATM_1999" localSheetId="15">[15]Global!#REF!</definedName>
    <definedName name="net_op_expenditure_per_ATM_1999" localSheetId="22">[15]Global!#REF!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6">[15]Global!#REF!</definedName>
    <definedName name="net_op_expenditure_per_ATM_1999">[15]Global!#REF!</definedName>
    <definedName name="net_op_expenditure_per_ATM_2000" localSheetId="4">[15]Global!#REF!</definedName>
    <definedName name="net_op_expenditure_per_ATM_2000" localSheetId="15">[15]Global!#REF!</definedName>
    <definedName name="net_op_expenditure_per_ATM_2000" localSheetId="22">[15]Global!#REF!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6">[15]Global!#REF!</definedName>
    <definedName name="net_op_expenditure_per_ATM_2000">[15]Global!#REF!</definedName>
    <definedName name="net_op_expenditure_per_ATM_2001" localSheetId="4">[15]Global!#REF!</definedName>
    <definedName name="net_op_expenditure_per_ATM_2001" localSheetId="15">[15]Global!#REF!</definedName>
    <definedName name="net_op_expenditure_per_ATM_2001" localSheetId="22">[15]Global!#REF!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6">[15]Global!#REF!</definedName>
    <definedName name="net_op_expenditure_per_ATM_2001">[15]Global!#REF!</definedName>
    <definedName name="net_op_expenditure_per_ATM_2002" localSheetId="4">[15]Global!#REF!</definedName>
    <definedName name="net_op_expenditure_per_ATM_2002" localSheetId="15">[15]Global!#REF!</definedName>
    <definedName name="net_op_expenditure_per_ATM_2002" localSheetId="22">[15]Global!#REF!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6">[15]Global!#REF!</definedName>
    <definedName name="net_op_expenditure_per_ATM_2002">[15]Global!#REF!</definedName>
    <definedName name="net_op_expenditure_per_ATM_2003" localSheetId="4">[15]Global!#REF!</definedName>
    <definedName name="net_op_expenditure_per_ATM_2003" localSheetId="15">[15]Global!#REF!</definedName>
    <definedName name="net_op_expenditure_per_ATM_2003" localSheetId="22">[15]Global!#REF!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6">[15]Global!#REF!</definedName>
    <definedName name="net_op_expenditure_per_ATM_2003">[15]Global!#REF!</definedName>
    <definedName name="net_op_expenditure_per_ATM_2004" localSheetId="4">[15]Global!#REF!</definedName>
    <definedName name="net_op_expenditure_per_ATM_2004" localSheetId="15">[15]Global!#REF!</definedName>
    <definedName name="net_op_expenditure_per_ATM_2004" localSheetId="22">[15]Global!#REF!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6">[15]Global!#REF!</definedName>
    <definedName name="net_op_expenditure_per_ATM_2004">[15]Global!#REF!</definedName>
    <definedName name="net_op_expenditure_per_ATM_2005" localSheetId="4">[15]Global!#REF!</definedName>
    <definedName name="net_op_expenditure_per_ATM_2005" localSheetId="15">[15]Global!#REF!</definedName>
    <definedName name="net_op_expenditure_per_ATM_2005" localSheetId="22">[15]Global!#REF!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6">[15]Global!#REF!</definedName>
    <definedName name="net_op_expenditure_per_ATM_2005">[15]Global!#REF!</definedName>
    <definedName name="net_op_expenditure_per_ATM_2006" localSheetId="4">[15]Global!#REF!</definedName>
    <definedName name="net_op_expenditure_per_ATM_2006" localSheetId="15">[15]Global!#REF!</definedName>
    <definedName name="net_op_expenditure_per_ATM_2006" localSheetId="22">[15]Global!#REF!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6">[15]Global!#REF!</definedName>
    <definedName name="net_op_expenditure_per_ATM_2006">[15]Global!#REF!</definedName>
    <definedName name="net_op_expenditure_per_ATM_2007" localSheetId="4">[15]Global!#REF!</definedName>
    <definedName name="net_op_expenditure_per_ATM_2007" localSheetId="15">[15]Global!#REF!</definedName>
    <definedName name="net_op_expenditure_per_ATM_2007" localSheetId="22">[15]Global!#REF!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6">[15]Global!#REF!</definedName>
    <definedName name="net_op_expenditure_per_ATM_2007">[15]Global!#REF!</definedName>
    <definedName name="net_op_expenditure_per_ATM_2008" localSheetId="4">[15]Global!#REF!</definedName>
    <definedName name="net_op_expenditure_per_ATM_2008" localSheetId="15">[15]Global!#REF!</definedName>
    <definedName name="net_op_expenditure_per_ATM_2008" localSheetId="22">[15]Global!#REF!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6">[15]Global!#REF!</definedName>
    <definedName name="net_op_expenditure_per_ATM_2008">[15]Global!#REF!</definedName>
    <definedName name="net_op_expenditure_per_ATM_2009" localSheetId="4">[15]Global!#REF!</definedName>
    <definedName name="net_op_expenditure_per_ATM_2009" localSheetId="15">[15]Global!#REF!</definedName>
    <definedName name="net_op_expenditure_per_ATM_2009" localSheetId="22">[15]Global!#REF!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6">[15]Global!#REF!</definedName>
    <definedName name="net_op_expenditure_per_ATM_2009">[15]Global!#REF!</definedName>
    <definedName name="net_op_expenditure_per_ATM_2010" localSheetId="4">[15]Global!#REF!</definedName>
    <definedName name="net_op_expenditure_per_ATM_2010" localSheetId="15">[15]Global!#REF!</definedName>
    <definedName name="net_op_expenditure_per_ATM_2010" localSheetId="22">[15]Global!#REF!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6">[15]Global!#REF!</definedName>
    <definedName name="net_op_expenditure_per_ATM_2010">[15]Global!#REF!</definedName>
    <definedName name="net_op_expenditure_per_ATM_comm" localSheetId="4">[15]Global!#REF!</definedName>
    <definedName name="net_op_expenditure_per_ATM_comm" localSheetId="15">[15]Global!#REF!</definedName>
    <definedName name="net_op_expenditure_per_ATM_comm" localSheetId="22">[15]Global!#REF!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6">[15]Global!#REF!</definedName>
    <definedName name="net_op_expenditure_per_ATM_comm">[15]Global!#REF!</definedName>
    <definedName name="net_op_expenditure_per_RPK_1985" localSheetId="4">[15]Global!#REF!</definedName>
    <definedName name="net_op_expenditure_per_RPK_1985" localSheetId="15">[15]Global!#REF!</definedName>
    <definedName name="net_op_expenditure_per_RPK_1985" localSheetId="22">[15]Global!#REF!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6">[15]Global!#REF!</definedName>
    <definedName name="net_op_expenditure_per_RPK_1985">[15]Global!#REF!</definedName>
    <definedName name="net_op_expenditure_per_RPK_1986" localSheetId="4">[15]Global!#REF!</definedName>
    <definedName name="net_op_expenditure_per_RPK_1986" localSheetId="15">[15]Global!#REF!</definedName>
    <definedName name="net_op_expenditure_per_RPK_1986" localSheetId="22">[15]Global!#REF!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6">[15]Global!#REF!</definedName>
    <definedName name="net_op_expenditure_per_RPK_1986">[15]Global!#REF!</definedName>
    <definedName name="net_op_expenditure_per_RPK_1987" localSheetId="4">[15]Global!#REF!</definedName>
    <definedName name="net_op_expenditure_per_RPK_1987" localSheetId="15">[15]Global!#REF!</definedName>
    <definedName name="net_op_expenditure_per_RPK_1987" localSheetId="22">[15]Global!#REF!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6">[15]Global!#REF!</definedName>
    <definedName name="net_op_expenditure_per_RPK_1987">[15]Global!#REF!</definedName>
    <definedName name="net_op_expenditure_per_RPK_1988" localSheetId="4">[15]Global!#REF!</definedName>
    <definedName name="net_op_expenditure_per_RPK_1988" localSheetId="15">[15]Global!#REF!</definedName>
    <definedName name="net_op_expenditure_per_RPK_1988" localSheetId="22">[15]Global!#REF!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6">[15]Global!#REF!</definedName>
    <definedName name="net_op_expenditure_per_RPK_1988">[15]Global!#REF!</definedName>
    <definedName name="net_op_expenditure_per_RPK_1989" localSheetId="4">[15]Global!#REF!</definedName>
    <definedName name="net_op_expenditure_per_RPK_1989" localSheetId="15">[15]Global!#REF!</definedName>
    <definedName name="net_op_expenditure_per_RPK_1989" localSheetId="22">[15]Global!#REF!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6">[15]Global!#REF!</definedName>
    <definedName name="net_op_expenditure_per_RPK_1989">[15]Global!#REF!</definedName>
    <definedName name="net_op_expenditure_per_RPK_1990" localSheetId="4">[15]Global!#REF!</definedName>
    <definedName name="net_op_expenditure_per_RPK_1990" localSheetId="15">[15]Global!#REF!</definedName>
    <definedName name="net_op_expenditure_per_RPK_1990" localSheetId="22">[15]Global!#REF!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6">[15]Global!#REF!</definedName>
    <definedName name="net_op_expenditure_per_RPK_1990">[15]Global!#REF!</definedName>
    <definedName name="net_op_expenditure_per_RPK_1991" localSheetId="4">[15]Global!#REF!</definedName>
    <definedName name="net_op_expenditure_per_RPK_1991" localSheetId="15">[15]Global!#REF!</definedName>
    <definedName name="net_op_expenditure_per_RPK_1991" localSheetId="22">[15]Global!#REF!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6">[15]Global!#REF!</definedName>
    <definedName name="net_op_expenditure_per_RPK_1991">[15]Global!#REF!</definedName>
    <definedName name="net_op_expenditure_per_RPK_1992" localSheetId="4">[15]Global!#REF!</definedName>
    <definedName name="net_op_expenditure_per_RPK_1992" localSheetId="15">[15]Global!#REF!</definedName>
    <definedName name="net_op_expenditure_per_RPK_1992" localSheetId="22">[15]Global!#REF!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6">[15]Global!#REF!</definedName>
    <definedName name="net_op_expenditure_per_RPK_1992">[15]Global!#REF!</definedName>
    <definedName name="net_op_expenditure_per_RPK_1993" localSheetId="4">[15]Global!#REF!</definedName>
    <definedName name="net_op_expenditure_per_RPK_1993" localSheetId="15">[15]Global!#REF!</definedName>
    <definedName name="net_op_expenditure_per_RPK_1993" localSheetId="22">[15]Global!#REF!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6">[15]Global!#REF!</definedName>
    <definedName name="net_op_expenditure_per_RPK_1993">[15]Global!#REF!</definedName>
    <definedName name="net_op_expenditure_per_RPK_1994" localSheetId="4">[15]Global!#REF!</definedName>
    <definedName name="net_op_expenditure_per_RPK_1994" localSheetId="15">[15]Global!#REF!</definedName>
    <definedName name="net_op_expenditure_per_RPK_1994" localSheetId="22">[15]Global!#REF!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6">[15]Global!#REF!</definedName>
    <definedName name="net_op_expenditure_per_RPK_1994">[15]Global!#REF!</definedName>
    <definedName name="net_op_expenditure_per_RPK_1995" localSheetId="4">[15]Global!#REF!</definedName>
    <definedName name="net_op_expenditure_per_RPK_1995" localSheetId="15">[15]Global!#REF!</definedName>
    <definedName name="net_op_expenditure_per_RPK_1995" localSheetId="22">[15]Global!#REF!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6">[15]Global!#REF!</definedName>
    <definedName name="net_op_expenditure_per_RPK_1995">[15]Global!#REF!</definedName>
    <definedName name="net_op_expenditure_per_RPK_1996" localSheetId="4">[15]Global!#REF!</definedName>
    <definedName name="net_op_expenditure_per_RPK_1996" localSheetId="15">[15]Global!#REF!</definedName>
    <definedName name="net_op_expenditure_per_RPK_1996" localSheetId="22">[15]Global!#REF!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6">[15]Global!#REF!</definedName>
    <definedName name="net_op_expenditure_per_RPK_1996">[15]Global!#REF!</definedName>
    <definedName name="net_op_expenditure_per_RPK_1997" localSheetId="4">[15]Global!#REF!</definedName>
    <definedName name="net_op_expenditure_per_RPK_1997" localSheetId="15">[15]Global!#REF!</definedName>
    <definedName name="net_op_expenditure_per_RPK_1997" localSheetId="22">[15]Global!#REF!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6">[15]Global!#REF!</definedName>
    <definedName name="net_op_expenditure_per_RPK_1997">[15]Global!#REF!</definedName>
    <definedName name="net_op_expenditure_per_RPK_1998" localSheetId="4">[15]Global!#REF!</definedName>
    <definedName name="net_op_expenditure_per_RPK_1998" localSheetId="15">[15]Global!#REF!</definedName>
    <definedName name="net_op_expenditure_per_RPK_1998" localSheetId="22">[15]Global!#REF!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6">[15]Global!#REF!</definedName>
    <definedName name="net_op_expenditure_per_RPK_1998">[15]Global!#REF!</definedName>
    <definedName name="net_op_expenditure_per_RPK_1999" localSheetId="4">[15]Global!#REF!</definedName>
    <definedName name="net_op_expenditure_per_RPK_1999" localSheetId="15">[15]Global!#REF!</definedName>
    <definedName name="net_op_expenditure_per_RPK_1999" localSheetId="22">[15]Global!#REF!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6">[15]Global!#REF!</definedName>
    <definedName name="net_op_expenditure_per_RPK_1999">[15]Global!#REF!</definedName>
    <definedName name="net_op_expenditure_per_RPK_2000" localSheetId="4">[15]Global!#REF!</definedName>
    <definedName name="net_op_expenditure_per_RPK_2000" localSheetId="15">[15]Global!#REF!</definedName>
    <definedName name="net_op_expenditure_per_RPK_2000" localSheetId="22">[15]Global!#REF!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6">[15]Global!#REF!</definedName>
    <definedName name="net_op_expenditure_per_RPK_2000">[15]Global!#REF!</definedName>
    <definedName name="net_op_expenditure_per_RPK_2001" localSheetId="4">[15]Global!#REF!</definedName>
    <definedName name="net_op_expenditure_per_RPK_2001" localSheetId="15">[15]Global!#REF!</definedName>
    <definedName name="net_op_expenditure_per_RPK_2001" localSheetId="22">[15]Global!#REF!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6">[15]Global!#REF!</definedName>
    <definedName name="net_op_expenditure_per_RPK_2001">[15]Global!#REF!</definedName>
    <definedName name="net_op_expenditure_per_RPK_2002" localSheetId="4">[15]Global!#REF!</definedName>
    <definedName name="net_op_expenditure_per_RPK_2002" localSheetId="15">[15]Global!#REF!</definedName>
    <definedName name="net_op_expenditure_per_RPK_2002" localSheetId="22">[15]Global!#REF!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6">[15]Global!#REF!</definedName>
    <definedName name="net_op_expenditure_per_RPK_2002">[15]Global!#REF!</definedName>
    <definedName name="net_op_expenditure_per_RPK_2003" localSheetId="4">[15]Global!#REF!</definedName>
    <definedName name="net_op_expenditure_per_RPK_2003" localSheetId="15">[15]Global!#REF!</definedName>
    <definedName name="net_op_expenditure_per_RPK_2003" localSheetId="22">[15]Global!#REF!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6">[15]Global!#REF!</definedName>
    <definedName name="net_op_expenditure_per_RPK_2003">[15]Global!#REF!</definedName>
    <definedName name="net_op_expenditure_per_RPK_2004" localSheetId="4">[15]Global!#REF!</definedName>
    <definedName name="net_op_expenditure_per_RPK_2004" localSheetId="15">[15]Global!#REF!</definedName>
    <definedName name="net_op_expenditure_per_RPK_2004" localSheetId="22">[15]Global!#REF!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6">[15]Global!#REF!</definedName>
    <definedName name="net_op_expenditure_per_RPK_2004">[15]Global!#REF!</definedName>
    <definedName name="net_op_expenditure_per_RPK_2005" localSheetId="4">[15]Global!#REF!</definedName>
    <definedName name="net_op_expenditure_per_RPK_2005" localSheetId="15">[15]Global!#REF!</definedName>
    <definedName name="net_op_expenditure_per_RPK_2005" localSheetId="22">[15]Global!#REF!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6">[15]Global!#REF!</definedName>
    <definedName name="net_op_expenditure_per_RPK_2005">[15]Global!#REF!</definedName>
    <definedName name="net_op_expenditure_per_RPK_2006" localSheetId="4">[15]Global!#REF!</definedName>
    <definedName name="net_op_expenditure_per_RPK_2006" localSheetId="15">[15]Global!#REF!</definedName>
    <definedName name="net_op_expenditure_per_RPK_2006" localSheetId="22">[15]Global!#REF!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6">[15]Global!#REF!</definedName>
    <definedName name="net_op_expenditure_per_RPK_2006">[15]Global!#REF!</definedName>
    <definedName name="net_op_expenditure_per_RPK_2007" localSheetId="4">[15]Global!#REF!</definedName>
    <definedName name="net_op_expenditure_per_RPK_2007" localSheetId="15">[15]Global!#REF!</definedName>
    <definedName name="net_op_expenditure_per_RPK_2007" localSheetId="22">[15]Global!#REF!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6">[15]Global!#REF!</definedName>
    <definedName name="net_op_expenditure_per_RPK_2007">[15]Global!#REF!</definedName>
    <definedName name="net_op_expenditure_per_RPK_2008" localSheetId="4">[15]Global!#REF!</definedName>
    <definedName name="net_op_expenditure_per_RPK_2008" localSheetId="15">[15]Global!#REF!</definedName>
    <definedName name="net_op_expenditure_per_RPK_2008" localSheetId="22">[15]Global!#REF!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6">[15]Global!#REF!</definedName>
    <definedName name="net_op_expenditure_per_RPK_2008">[15]Global!#REF!</definedName>
    <definedName name="net_op_expenditure_per_RPK_2009" localSheetId="4">[15]Global!#REF!</definedName>
    <definedName name="net_op_expenditure_per_RPK_2009" localSheetId="15">[15]Global!#REF!</definedName>
    <definedName name="net_op_expenditure_per_RPK_2009" localSheetId="22">[15]Global!#REF!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6">[15]Global!#REF!</definedName>
    <definedName name="net_op_expenditure_per_RPK_2009">[15]Global!#REF!</definedName>
    <definedName name="net_op_expenditure_per_RPK_2010" localSheetId="4">[15]Global!#REF!</definedName>
    <definedName name="net_op_expenditure_per_RPK_2010" localSheetId="15">[15]Global!#REF!</definedName>
    <definedName name="net_op_expenditure_per_RPK_2010" localSheetId="22">[15]Global!#REF!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6">[15]Global!#REF!</definedName>
    <definedName name="net_op_expenditure_per_RPK_2010">[15]Global!#REF!</definedName>
    <definedName name="net_op_expenditure_per_RPK_comm" localSheetId="4">[15]Global!#REF!</definedName>
    <definedName name="net_op_expenditure_per_RPK_comm" localSheetId="15">[15]Global!#REF!</definedName>
    <definedName name="net_op_expenditure_per_RPK_comm" localSheetId="22">[15]Global!#REF!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6">[15]Global!#REF!</definedName>
    <definedName name="net_op_expenditure_per_RPK_comm">[15]Global!#REF!</definedName>
    <definedName name="net_op_expenditure_per_RPM_1985" localSheetId="4">[15]Global!#REF!</definedName>
    <definedName name="net_op_expenditure_per_RPM_1985" localSheetId="15">[15]Global!#REF!</definedName>
    <definedName name="net_op_expenditure_per_RPM_1985" localSheetId="22">[15]Global!#REF!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6">[15]Global!#REF!</definedName>
    <definedName name="net_op_expenditure_per_RPM_1985">[15]Global!#REF!</definedName>
    <definedName name="net_op_expenditure_per_RPM_1986" localSheetId="4">[15]Global!#REF!</definedName>
    <definedName name="net_op_expenditure_per_RPM_1986" localSheetId="15">[15]Global!#REF!</definedName>
    <definedName name="net_op_expenditure_per_RPM_1986" localSheetId="22">[15]Global!#REF!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6">[15]Global!#REF!</definedName>
    <definedName name="net_op_expenditure_per_RPM_1986">[15]Global!#REF!</definedName>
    <definedName name="net_op_expenditure_per_RPM_1987" localSheetId="4">[15]Global!#REF!</definedName>
    <definedName name="net_op_expenditure_per_RPM_1987" localSheetId="15">[15]Global!#REF!</definedName>
    <definedName name="net_op_expenditure_per_RPM_1987" localSheetId="22">[15]Global!#REF!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6">[15]Global!#REF!</definedName>
    <definedName name="net_op_expenditure_per_RPM_1987">[15]Global!#REF!</definedName>
    <definedName name="net_op_expenditure_per_RPM_1988" localSheetId="4">[15]Global!#REF!</definedName>
    <definedName name="net_op_expenditure_per_RPM_1988" localSheetId="15">[15]Global!#REF!</definedName>
    <definedName name="net_op_expenditure_per_RPM_1988" localSheetId="22">[15]Global!#REF!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6">[15]Global!#REF!</definedName>
    <definedName name="net_op_expenditure_per_RPM_1988">[15]Global!#REF!</definedName>
    <definedName name="net_op_expenditure_per_RPM_1989" localSheetId="4">[15]Global!#REF!</definedName>
    <definedName name="net_op_expenditure_per_RPM_1989" localSheetId="15">[15]Global!#REF!</definedName>
    <definedName name="net_op_expenditure_per_RPM_1989" localSheetId="22">[15]Global!#REF!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6">[15]Global!#REF!</definedName>
    <definedName name="net_op_expenditure_per_RPM_1989">[15]Global!#REF!</definedName>
    <definedName name="net_op_expenditure_per_RPM_1990" localSheetId="4">[15]Global!#REF!</definedName>
    <definedName name="net_op_expenditure_per_RPM_1990" localSheetId="15">[15]Global!#REF!</definedName>
    <definedName name="net_op_expenditure_per_RPM_1990" localSheetId="22">[15]Global!#REF!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6">[15]Global!#REF!</definedName>
    <definedName name="net_op_expenditure_per_RPM_1990">[15]Global!#REF!</definedName>
    <definedName name="net_op_expenditure_per_RPM_1991" localSheetId="4">[15]Global!#REF!</definedName>
    <definedName name="net_op_expenditure_per_RPM_1991" localSheetId="15">[15]Global!#REF!</definedName>
    <definedName name="net_op_expenditure_per_RPM_1991" localSheetId="22">[15]Global!#REF!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6">[15]Global!#REF!</definedName>
    <definedName name="net_op_expenditure_per_RPM_1991">[15]Global!#REF!</definedName>
    <definedName name="net_op_expenditure_per_RPM_1992" localSheetId="4">[15]Global!#REF!</definedName>
    <definedName name="net_op_expenditure_per_RPM_1992" localSheetId="15">[15]Global!#REF!</definedName>
    <definedName name="net_op_expenditure_per_RPM_1992" localSheetId="22">[15]Global!#REF!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6">[15]Global!#REF!</definedName>
    <definedName name="net_op_expenditure_per_RPM_1992">[15]Global!#REF!</definedName>
    <definedName name="net_op_expenditure_per_RPM_1993" localSheetId="4">[15]Global!#REF!</definedName>
    <definedName name="net_op_expenditure_per_RPM_1993" localSheetId="15">[15]Global!#REF!</definedName>
    <definedName name="net_op_expenditure_per_RPM_1993" localSheetId="22">[15]Global!#REF!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6">[15]Global!#REF!</definedName>
    <definedName name="net_op_expenditure_per_RPM_1993">[15]Global!#REF!</definedName>
    <definedName name="net_op_expenditure_per_RPM_1994" localSheetId="4">[15]Global!#REF!</definedName>
    <definedName name="net_op_expenditure_per_RPM_1994" localSheetId="15">[15]Global!#REF!</definedName>
    <definedName name="net_op_expenditure_per_RPM_1994" localSheetId="22">[15]Global!#REF!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6">[15]Global!#REF!</definedName>
    <definedName name="net_op_expenditure_per_RPM_1994">[15]Global!#REF!</definedName>
    <definedName name="net_op_expenditure_per_RPM_1995" localSheetId="4">[15]Global!#REF!</definedName>
    <definedName name="net_op_expenditure_per_RPM_1995" localSheetId="15">[15]Global!#REF!</definedName>
    <definedName name="net_op_expenditure_per_RPM_1995" localSheetId="22">[15]Global!#REF!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6">[15]Global!#REF!</definedName>
    <definedName name="net_op_expenditure_per_RPM_1995">[15]Global!#REF!</definedName>
    <definedName name="net_op_expenditure_per_RPM_1996" localSheetId="4">[15]Global!#REF!</definedName>
    <definedName name="net_op_expenditure_per_RPM_1996" localSheetId="15">[15]Global!#REF!</definedName>
    <definedName name="net_op_expenditure_per_RPM_1996" localSheetId="22">[15]Global!#REF!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6">[15]Global!#REF!</definedName>
    <definedName name="net_op_expenditure_per_RPM_1996">[15]Global!#REF!</definedName>
    <definedName name="net_op_expenditure_per_RPM_1997" localSheetId="4">[15]Global!#REF!</definedName>
    <definedName name="net_op_expenditure_per_RPM_1997" localSheetId="15">[15]Global!#REF!</definedName>
    <definedName name="net_op_expenditure_per_RPM_1997" localSheetId="22">[15]Global!#REF!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6">[15]Global!#REF!</definedName>
    <definedName name="net_op_expenditure_per_RPM_1997">[15]Global!#REF!</definedName>
    <definedName name="net_op_expenditure_per_RPM_1998" localSheetId="4">[15]Global!#REF!</definedName>
    <definedName name="net_op_expenditure_per_RPM_1998" localSheetId="15">[15]Global!#REF!</definedName>
    <definedName name="net_op_expenditure_per_RPM_1998" localSheetId="22">[15]Global!#REF!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6">[15]Global!#REF!</definedName>
    <definedName name="net_op_expenditure_per_RPM_1998">[15]Global!#REF!</definedName>
    <definedName name="net_op_expenditure_per_RPM_1999" localSheetId="4">[15]Global!#REF!</definedName>
    <definedName name="net_op_expenditure_per_RPM_1999" localSheetId="15">[15]Global!#REF!</definedName>
    <definedName name="net_op_expenditure_per_RPM_1999" localSheetId="22">[15]Global!#REF!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6">[15]Global!#REF!</definedName>
    <definedName name="net_op_expenditure_per_RPM_1999">[15]Global!#REF!</definedName>
    <definedName name="net_op_expenditure_per_RPM_2000" localSheetId="4">[15]Global!#REF!</definedName>
    <definedName name="net_op_expenditure_per_RPM_2000" localSheetId="15">[15]Global!#REF!</definedName>
    <definedName name="net_op_expenditure_per_RPM_2000" localSheetId="22">[15]Global!#REF!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6">[15]Global!#REF!</definedName>
    <definedName name="net_op_expenditure_per_RPM_2000">[15]Global!#REF!</definedName>
    <definedName name="net_op_expenditure_per_RPM_2001" localSheetId="4">[15]Global!#REF!</definedName>
    <definedName name="net_op_expenditure_per_RPM_2001" localSheetId="15">[15]Global!#REF!</definedName>
    <definedName name="net_op_expenditure_per_RPM_2001" localSheetId="22">[15]Global!#REF!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6">[15]Global!#REF!</definedName>
    <definedName name="net_op_expenditure_per_RPM_2001">[15]Global!#REF!</definedName>
    <definedName name="net_op_expenditure_per_RPM_2002" localSheetId="4">[15]Global!#REF!</definedName>
    <definedName name="net_op_expenditure_per_RPM_2002" localSheetId="15">[15]Global!#REF!</definedName>
    <definedName name="net_op_expenditure_per_RPM_2002" localSheetId="22">[15]Global!#REF!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6">[15]Global!#REF!</definedName>
    <definedName name="net_op_expenditure_per_RPM_2002">[15]Global!#REF!</definedName>
    <definedName name="net_op_expenditure_per_RPM_2003" localSheetId="4">[15]Global!#REF!</definedName>
    <definedName name="net_op_expenditure_per_RPM_2003" localSheetId="15">[15]Global!#REF!</definedName>
    <definedName name="net_op_expenditure_per_RPM_2003" localSheetId="22">[15]Global!#REF!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6">[15]Global!#REF!</definedName>
    <definedName name="net_op_expenditure_per_RPM_2003">[15]Global!#REF!</definedName>
    <definedName name="net_op_expenditure_per_RPM_2004" localSheetId="4">[15]Global!#REF!</definedName>
    <definedName name="net_op_expenditure_per_RPM_2004" localSheetId="15">[15]Global!#REF!</definedName>
    <definedName name="net_op_expenditure_per_RPM_2004" localSheetId="22">[15]Global!#REF!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6">[15]Global!#REF!</definedName>
    <definedName name="net_op_expenditure_per_RPM_2004">[15]Global!#REF!</definedName>
    <definedName name="net_op_expenditure_per_RPM_2005" localSheetId="4">[15]Global!#REF!</definedName>
    <definedName name="net_op_expenditure_per_RPM_2005" localSheetId="15">[15]Global!#REF!</definedName>
    <definedName name="net_op_expenditure_per_RPM_2005" localSheetId="22">[15]Global!#REF!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6">[15]Global!#REF!</definedName>
    <definedName name="net_op_expenditure_per_RPM_2005">[15]Global!#REF!</definedName>
    <definedName name="net_op_expenditure_per_RPM_2006" localSheetId="4">[15]Global!#REF!</definedName>
    <definedName name="net_op_expenditure_per_RPM_2006" localSheetId="15">[15]Global!#REF!</definedName>
    <definedName name="net_op_expenditure_per_RPM_2006" localSheetId="22">[15]Global!#REF!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6">[15]Global!#REF!</definedName>
    <definedName name="net_op_expenditure_per_RPM_2006">[15]Global!#REF!</definedName>
    <definedName name="net_op_expenditure_per_RPM_2007" localSheetId="4">[15]Global!#REF!</definedName>
    <definedName name="net_op_expenditure_per_RPM_2007" localSheetId="15">[15]Global!#REF!</definedName>
    <definedName name="net_op_expenditure_per_RPM_2007" localSheetId="22">[15]Global!#REF!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6">[15]Global!#REF!</definedName>
    <definedName name="net_op_expenditure_per_RPM_2007">[15]Global!#REF!</definedName>
    <definedName name="net_op_expenditure_per_RPM_2008" localSheetId="4">[15]Global!#REF!</definedName>
    <definedName name="net_op_expenditure_per_RPM_2008" localSheetId="15">[15]Global!#REF!</definedName>
    <definedName name="net_op_expenditure_per_RPM_2008" localSheetId="22">[15]Global!#REF!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6">[15]Global!#REF!</definedName>
    <definedName name="net_op_expenditure_per_RPM_2008">[15]Global!#REF!</definedName>
    <definedName name="net_op_expenditure_per_RPM_2009" localSheetId="4">[15]Global!#REF!</definedName>
    <definedName name="net_op_expenditure_per_RPM_2009" localSheetId="15">[15]Global!#REF!</definedName>
    <definedName name="net_op_expenditure_per_RPM_2009" localSheetId="22">[15]Global!#REF!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6">[15]Global!#REF!</definedName>
    <definedName name="net_op_expenditure_per_RPM_2009">[15]Global!#REF!</definedName>
    <definedName name="net_op_expenditure_per_RPM_2010" localSheetId="4">[15]Global!#REF!</definedName>
    <definedName name="net_op_expenditure_per_RPM_2010" localSheetId="15">[15]Global!#REF!</definedName>
    <definedName name="net_op_expenditure_per_RPM_2010" localSheetId="22">[15]Global!#REF!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6">[15]Global!#REF!</definedName>
    <definedName name="net_op_expenditure_per_RPM_2010">[15]Global!#REF!</definedName>
    <definedName name="net_op_expenditure_per_RPM_comm" localSheetId="4">[15]Global!#REF!</definedName>
    <definedName name="net_op_expenditure_per_RPM_comm" localSheetId="15">[15]Global!#REF!</definedName>
    <definedName name="net_op_expenditure_per_RPM_comm" localSheetId="22">[15]Global!#REF!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6">[15]Global!#REF!</definedName>
    <definedName name="net_op_expenditure_per_RPM_comm">[15]Global!#REF!</definedName>
    <definedName name="net_op_expenditure_per_RTK_1985" localSheetId="4">[15]Global!#REF!</definedName>
    <definedName name="net_op_expenditure_per_RTK_1985" localSheetId="15">[15]Global!#REF!</definedName>
    <definedName name="net_op_expenditure_per_RTK_1985" localSheetId="22">[15]Global!#REF!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6">[15]Global!#REF!</definedName>
    <definedName name="net_op_expenditure_per_RTK_1985">[15]Global!#REF!</definedName>
    <definedName name="net_op_expenditure_per_RTK_1986" localSheetId="4">[15]Global!#REF!</definedName>
    <definedName name="net_op_expenditure_per_RTK_1986" localSheetId="15">[15]Global!#REF!</definedName>
    <definedName name="net_op_expenditure_per_RTK_1986" localSheetId="22">[15]Global!#REF!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6">[15]Global!#REF!</definedName>
    <definedName name="net_op_expenditure_per_RTK_1986">[15]Global!#REF!</definedName>
    <definedName name="net_op_expenditure_per_RTK_1987" localSheetId="4">[15]Global!#REF!</definedName>
    <definedName name="net_op_expenditure_per_RTK_1987" localSheetId="15">[15]Global!#REF!</definedName>
    <definedName name="net_op_expenditure_per_RTK_1987" localSheetId="22">[15]Global!#REF!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6">[15]Global!#REF!</definedName>
    <definedName name="net_op_expenditure_per_RTK_1987">[15]Global!#REF!</definedName>
    <definedName name="net_op_expenditure_per_RTK_1988" localSheetId="4">[15]Global!#REF!</definedName>
    <definedName name="net_op_expenditure_per_RTK_1988" localSheetId="15">[15]Global!#REF!</definedName>
    <definedName name="net_op_expenditure_per_RTK_1988" localSheetId="22">[15]Global!#REF!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6">[15]Global!#REF!</definedName>
    <definedName name="net_op_expenditure_per_RTK_1988">[15]Global!#REF!</definedName>
    <definedName name="net_op_expenditure_per_RTK_1989" localSheetId="4">[15]Global!#REF!</definedName>
    <definedName name="net_op_expenditure_per_RTK_1989" localSheetId="15">[15]Global!#REF!</definedName>
    <definedName name="net_op_expenditure_per_RTK_1989" localSheetId="22">[15]Global!#REF!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6">[15]Global!#REF!</definedName>
    <definedName name="net_op_expenditure_per_RTK_1989">[15]Global!#REF!</definedName>
    <definedName name="net_op_expenditure_per_RTK_1990" localSheetId="4">[15]Global!#REF!</definedName>
    <definedName name="net_op_expenditure_per_RTK_1990" localSheetId="15">[15]Global!#REF!</definedName>
    <definedName name="net_op_expenditure_per_RTK_1990" localSheetId="22">[15]Global!#REF!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6">[15]Global!#REF!</definedName>
    <definedName name="net_op_expenditure_per_RTK_1990">[15]Global!#REF!</definedName>
    <definedName name="net_op_expenditure_per_RTK_1991" localSheetId="4">[15]Global!#REF!</definedName>
    <definedName name="net_op_expenditure_per_RTK_1991" localSheetId="15">[15]Global!#REF!</definedName>
    <definedName name="net_op_expenditure_per_RTK_1991" localSheetId="22">[15]Global!#REF!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6">[15]Global!#REF!</definedName>
    <definedName name="net_op_expenditure_per_RTK_1991">[15]Global!#REF!</definedName>
    <definedName name="net_op_expenditure_per_RTK_1992" localSheetId="4">[15]Global!#REF!</definedName>
    <definedName name="net_op_expenditure_per_RTK_1992" localSheetId="15">[15]Global!#REF!</definedName>
    <definedName name="net_op_expenditure_per_RTK_1992" localSheetId="22">[15]Global!#REF!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6">[15]Global!#REF!</definedName>
    <definedName name="net_op_expenditure_per_RTK_1992">[15]Global!#REF!</definedName>
    <definedName name="net_op_expenditure_per_RTK_1993" localSheetId="4">[15]Global!#REF!</definedName>
    <definedName name="net_op_expenditure_per_RTK_1993" localSheetId="15">[15]Global!#REF!</definedName>
    <definedName name="net_op_expenditure_per_RTK_1993" localSheetId="22">[15]Global!#REF!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6">[15]Global!#REF!</definedName>
    <definedName name="net_op_expenditure_per_RTK_1993">[15]Global!#REF!</definedName>
    <definedName name="net_op_expenditure_per_RTK_1994" localSheetId="4">[15]Global!#REF!</definedName>
    <definedName name="net_op_expenditure_per_RTK_1994" localSheetId="15">[15]Global!#REF!</definedName>
    <definedName name="net_op_expenditure_per_RTK_1994" localSheetId="22">[15]Global!#REF!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6">[15]Global!#REF!</definedName>
    <definedName name="net_op_expenditure_per_RTK_1994">[15]Global!#REF!</definedName>
    <definedName name="net_op_expenditure_per_RTK_1995" localSheetId="4">[15]Global!#REF!</definedName>
    <definedName name="net_op_expenditure_per_RTK_1995" localSheetId="15">[15]Global!#REF!</definedName>
    <definedName name="net_op_expenditure_per_RTK_1995" localSheetId="22">[15]Global!#REF!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6">[15]Global!#REF!</definedName>
    <definedName name="net_op_expenditure_per_RTK_1995">[15]Global!#REF!</definedName>
    <definedName name="net_op_expenditure_per_RTK_1996" localSheetId="4">[15]Global!#REF!</definedName>
    <definedName name="net_op_expenditure_per_RTK_1996" localSheetId="15">[15]Global!#REF!</definedName>
    <definedName name="net_op_expenditure_per_RTK_1996" localSheetId="22">[15]Global!#REF!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6">[15]Global!#REF!</definedName>
    <definedName name="net_op_expenditure_per_RTK_1996">[15]Global!#REF!</definedName>
    <definedName name="net_op_expenditure_per_RTK_1997" localSheetId="4">[15]Global!#REF!</definedName>
    <definedName name="net_op_expenditure_per_RTK_1997" localSheetId="15">[15]Global!#REF!</definedName>
    <definedName name="net_op_expenditure_per_RTK_1997" localSheetId="22">[15]Global!#REF!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6">[15]Global!#REF!</definedName>
    <definedName name="net_op_expenditure_per_RTK_1997">[15]Global!#REF!</definedName>
    <definedName name="net_op_expenditure_per_RTK_1998" localSheetId="4">[15]Global!#REF!</definedName>
    <definedName name="net_op_expenditure_per_RTK_1998" localSheetId="15">[15]Global!#REF!</definedName>
    <definedName name="net_op_expenditure_per_RTK_1998" localSheetId="22">[15]Global!#REF!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6">[15]Global!#REF!</definedName>
    <definedName name="net_op_expenditure_per_RTK_1998">[15]Global!#REF!</definedName>
    <definedName name="net_op_expenditure_per_RTK_1999" localSheetId="4">[15]Global!#REF!</definedName>
    <definedName name="net_op_expenditure_per_RTK_1999" localSheetId="15">[15]Global!#REF!</definedName>
    <definedName name="net_op_expenditure_per_RTK_1999" localSheetId="22">[15]Global!#REF!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6">[15]Global!#REF!</definedName>
    <definedName name="net_op_expenditure_per_RTK_1999">[15]Global!#REF!</definedName>
    <definedName name="net_op_expenditure_per_RTK_2000" localSheetId="4">[15]Global!#REF!</definedName>
    <definedName name="net_op_expenditure_per_RTK_2000" localSheetId="15">[15]Global!#REF!</definedName>
    <definedName name="net_op_expenditure_per_RTK_2000" localSheetId="22">[15]Global!#REF!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6">[15]Global!#REF!</definedName>
    <definedName name="net_op_expenditure_per_RTK_2000">[15]Global!#REF!</definedName>
    <definedName name="net_op_expenditure_per_RTK_2001" localSheetId="4">[15]Global!#REF!</definedName>
    <definedName name="net_op_expenditure_per_RTK_2001" localSheetId="15">[15]Global!#REF!</definedName>
    <definedName name="net_op_expenditure_per_RTK_2001" localSheetId="22">[15]Global!#REF!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6">[15]Global!#REF!</definedName>
    <definedName name="net_op_expenditure_per_RTK_2001">[15]Global!#REF!</definedName>
    <definedName name="net_op_expenditure_per_RTK_2002" localSheetId="4">[15]Global!#REF!</definedName>
    <definedName name="net_op_expenditure_per_RTK_2002" localSheetId="15">[15]Global!#REF!</definedName>
    <definedName name="net_op_expenditure_per_RTK_2002" localSheetId="22">[15]Global!#REF!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6">[15]Global!#REF!</definedName>
    <definedName name="net_op_expenditure_per_RTK_2002">[15]Global!#REF!</definedName>
    <definedName name="net_op_expenditure_per_RTK_2003" localSheetId="4">[15]Global!#REF!</definedName>
    <definedName name="net_op_expenditure_per_RTK_2003" localSheetId="15">[15]Global!#REF!</definedName>
    <definedName name="net_op_expenditure_per_RTK_2003" localSheetId="22">[15]Global!#REF!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6">[15]Global!#REF!</definedName>
    <definedName name="net_op_expenditure_per_RTK_2003">[15]Global!#REF!</definedName>
    <definedName name="net_op_expenditure_per_RTK_2004" localSheetId="4">[15]Global!#REF!</definedName>
    <definedName name="net_op_expenditure_per_RTK_2004" localSheetId="15">[15]Global!#REF!</definedName>
    <definedName name="net_op_expenditure_per_RTK_2004" localSheetId="22">[15]Global!#REF!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6">[15]Global!#REF!</definedName>
    <definedName name="net_op_expenditure_per_RTK_2004">[15]Global!#REF!</definedName>
    <definedName name="net_op_expenditure_per_RTK_2005" localSheetId="4">[15]Global!#REF!</definedName>
    <definedName name="net_op_expenditure_per_RTK_2005" localSheetId="15">[15]Global!#REF!</definedName>
    <definedName name="net_op_expenditure_per_RTK_2005" localSheetId="22">[15]Global!#REF!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6">[15]Global!#REF!</definedName>
    <definedName name="net_op_expenditure_per_RTK_2005">[15]Global!#REF!</definedName>
    <definedName name="net_op_expenditure_per_RTK_2006" localSheetId="4">[15]Global!#REF!</definedName>
    <definedName name="net_op_expenditure_per_RTK_2006" localSheetId="15">[15]Global!#REF!</definedName>
    <definedName name="net_op_expenditure_per_RTK_2006" localSheetId="22">[15]Global!#REF!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6">[15]Global!#REF!</definedName>
    <definedName name="net_op_expenditure_per_RTK_2006">[15]Global!#REF!</definedName>
    <definedName name="net_op_expenditure_per_RTK_2007" localSheetId="4">[15]Global!#REF!</definedName>
    <definedName name="net_op_expenditure_per_RTK_2007" localSheetId="15">[15]Global!#REF!</definedName>
    <definedName name="net_op_expenditure_per_RTK_2007" localSheetId="22">[15]Global!#REF!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6">[15]Global!#REF!</definedName>
    <definedName name="net_op_expenditure_per_RTK_2007">[15]Global!#REF!</definedName>
    <definedName name="net_op_expenditure_per_RTK_2008" localSheetId="4">[15]Global!#REF!</definedName>
    <definedName name="net_op_expenditure_per_RTK_2008" localSheetId="15">[15]Global!#REF!</definedName>
    <definedName name="net_op_expenditure_per_RTK_2008" localSheetId="22">[15]Global!#REF!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6">[15]Global!#REF!</definedName>
    <definedName name="net_op_expenditure_per_RTK_2008">[15]Global!#REF!</definedName>
    <definedName name="net_op_expenditure_per_RTK_2009" localSheetId="4">[15]Global!#REF!</definedName>
    <definedName name="net_op_expenditure_per_RTK_2009" localSheetId="15">[15]Global!#REF!</definedName>
    <definedName name="net_op_expenditure_per_RTK_2009" localSheetId="22">[15]Global!#REF!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6">[15]Global!#REF!</definedName>
    <definedName name="net_op_expenditure_per_RTK_2009">[15]Global!#REF!</definedName>
    <definedName name="net_op_expenditure_per_RTK_2010" localSheetId="4">[15]Global!#REF!</definedName>
    <definedName name="net_op_expenditure_per_RTK_2010" localSheetId="15">[15]Global!#REF!</definedName>
    <definedName name="net_op_expenditure_per_RTK_2010" localSheetId="22">[15]Global!#REF!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6">[15]Global!#REF!</definedName>
    <definedName name="net_op_expenditure_per_RTK_2010">[15]Global!#REF!</definedName>
    <definedName name="net_op_expenditure_per_RTK_comm" localSheetId="4">[15]Global!#REF!</definedName>
    <definedName name="net_op_expenditure_per_RTK_comm" localSheetId="15">[15]Global!#REF!</definedName>
    <definedName name="net_op_expenditure_per_RTK_comm" localSheetId="22">[15]Global!#REF!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6">[15]Global!#REF!</definedName>
    <definedName name="net_op_expenditure_per_RTK_comm">[15]Global!#REF!</definedName>
    <definedName name="net_op_expenditure_per_RTM_1985" localSheetId="4">[15]Global!#REF!</definedName>
    <definedName name="net_op_expenditure_per_RTM_1985" localSheetId="15">[15]Global!#REF!</definedName>
    <definedName name="net_op_expenditure_per_RTM_1985" localSheetId="22">[15]Global!#REF!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6">[15]Global!#REF!</definedName>
    <definedName name="net_op_expenditure_per_RTM_1985">[15]Global!#REF!</definedName>
    <definedName name="net_op_expenditure_per_RTM_1986" localSheetId="4">[15]Global!#REF!</definedName>
    <definedName name="net_op_expenditure_per_RTM_1986" localSheetId="15">[15]Global!#REF!</definedName>
    <definedName name="net_op_expenditure_per_RTM_1986" localSheetId="22">[15]Global!#REF!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6">[15]Global!#REF!</definedName>
    <definedName name="net_op_expenditure_per_RTM_1986">[15]Global!#REF!</definedName>
    <definedName name="net_op_expenditure_per_RTM_1987" localSheetId="4">[15]Global!#REF!</definedName>
    <definedName name="net_op_expenditure_per_RTM_1987" localSheetId="15">[15]Global!#REF!</definedName>
    <definedName name="net_op_expenditure_per_RTM_1987" localSheetId="22">[15]Global!#REF!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6">[15]Global!#REF!</definedName>
    <definedName name="net_op_expenditure_per_RTM_1987">[15]Global!#REF!</definedName>
    <definedName name="net_op_expenditure_per_RTM_1988" localSheetId="4">[15]Global!#REF!</definedName>
    <definedName name="net_op_expenditure_per_RTM_1988" localSheetId="15">[15]Global!#REF!</definedName>
    <definedName name="net_op_expenditure_per_RTM_1988" localSheetId="22">[15]Global!#REF!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6">[15]Global!#REF!</definedName>
    <definedName name="net_op_expenditure_per_RTM_1988">[15]Global!#REF!</definedName>
    <definedName name="net_op_expenditure_per_RTM_1989" localSheetId="4">[15]Global!#REF!</definedName>
    <definedName name="net_op_expenditure_per_RTM_1989" localSheetId="15">[15]Global!#REF!</definedName>
    <definedName name="net_op_expenditure_per_RTM_1989" localSheetId="22">[15]Global!#REF!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6">[15]Global!#REF!</definedName>
    <definedName name="net_op_expenditure_per_RTM_1989">[15]Global!#REF!</definedName>
    <definedName name="net_op_expenditure_per_RTM_1990" localSheetId="4">[15]Global!#REF!</definedName>
    <definedName name="net_op_expenditure_per_RTM_1990" localSheetId="15">[15]Global!#REF!</definedName>
    <definedName name="net_op_expenditure_per_RTM_1990" localSheetId="22">[15]Global!#REF!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6">[15]Global!#REF!</definedName>
    <definedName name="net_op_expenditure_per_RTM_1990">[15]Global!#REF!</definedName>
    <definedName name="net_op_expenditure_per_RTM_1991" localSheetId="4">[15]Global!#REF!</definedName>
    <definedName name="net_op_expenditure_per_RTM_1991" localSheetId="15">[15]Global!#REF!</definedName>
    <definedName name="net_op_expenditure_per_RTM_1991" localSheetId="22">[15]Global!#REF!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6">[15]Global!#REF!</definedName>
    <definedName name="net_op_expenditure_per_RTM_1991">[15]Global!#REF!</definedName>
    <definedName name="net_op_expenditure_per_RTM_1992" localSheetId="4">[15]Global!#REF!</definedName>
    <definedName name="net_op_expenditure_per_RTM_1992" localSheetId="15">[15]Global!#REF!</definedName>
    <definedName name="net_op_expenditure_per_RTM_1992" localSheetId="22">[15]Global!#REF!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6">[15]Global!#REF!</definedName>
    <definedName name="net_op_expenditure_per_RTM_1992">[15]Global!#REF!</definedName>
    <definedName name="net_op_expenditure_per_RTM_1993" localSheetId="4">[15]Global!#REF!</definedName>
    <definedName name="net_op_expenditure_per_RTM_1993" localSheetId="15">[15]Global!#REF!</definedName>
    <definedName name="net_op_expenditure_per_RTM_1993" localSheetId="22">[15]Global!#REF!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6">[15]Global!#REF!</definedName>
    <definedName name="net_op_expenditure_per_RTM_1993">[15]Global!#REF!</definedName>
    <definedName name="net_op_expenditure_per_RTM_1994" localSheetId="4">[15]Global!#REF!</definedName>
    <definedName name="net_op_expenditure_per_RTM_1994" localSheetId="15">[15]Global!#REF!</definedName>
    <definedName name="net_op_expenditure_per_RTM_1994" localSheetId="22">[15]Global!#REF!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6">[15]Global!#REF!</definedName>
    <definedName name="net_op_expenditure_per_RTM_1994">[15]Global!#REF!</definedName>
    <definedName name="net_op_expenditure_per_RTM_1995" localSheetId="4">[15]Global!#REF!</definedName>
    <definedName name="net_op_expenditure_per_RTM_1995" localSheetId="15">[15]Global!#REF!</definedName>
    <definedName name="net_op_expenditure_per_RTM_1995" localSheetId="22">[15]Global!#REF!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6">[15]Global!#REF!</definedName>
    <definedName name="net_op_expenditure_per_RTM_1995">[15]Global!#REF!</definedName>
    <definedName name="net_op_expenditure_per_RTM_1996" localSheetId="4">[15]Global!#REF!</definedName>
    <definedName name="net_op_expenditure_per_RTM_1996" localSheetId="15">[15]Global!#REF!</definedName>
    <definedName name="net_op_expenditure_per_RTM_1996" localSheetId="22">[15]Global!#REF!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6">[15]Global!#REF!</definedName>
    <definedName name="net_op_expenditure_per_RTM_1996">[15]Global!#REF!</definedName>
    <definedName name="net_op_expenditure_per_RTM_1997" localSheetId="4">[15]Global!#REF!</definedName>
    <definedName name="net_op_expenditure_per_RTM_1997" localSheetId="15">[15]Global!#REF!</definedName>
    <definedName name="net_op_expenditure_per_RTM_1997" localSheetId="22">[15]Global!#REF!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6">[15]Global!#REF!</definedName>
    <definedName name="net_op_expenditure_per_RTM_1997">[15]Global!#REF!</definedName>
    <definedName name="net_op_expenditure_per_RTM_1998" localSheetId="4">[15]Global!#REF!</definedName>
    <definedName name="net_op_expenditure_per_RTM_1998" localSheetId="15">[15]Global!#REF!</definedName>
    <definedName name="net_op_expenditure_per_RTM_1998" localSheetId="22">[15]Global!#REF!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6">[15]Global!#REF!</definedName>
    <definedName name="net_op_expenditure_per_RTM_1998">[15]Global!#REF!</definedName>
    <definedName name="net_op_expenditure_per_RTM_1999" localSheetId="4">[15]Global!#REF!</definedName>
    <definedName name="net_op_expenditure_per_RTM_1999" localSheetId="15">[15]Global!#REF!</definedName>
    <definedName name="net_op_expenditure_per_RTM_1999" localSheetId="22">[15]Global!#REF!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6">[15]Global!#REF!</definedName>
    <definedName name="net_op_expenditure_per_RTM_1999">[15]Global!#REF!</definedName>
    <definedName name="net_op_expenditure_per_RTM_2000" localSheetId="4">[15]Global!#REF!</definedName>
    <definedName name="net_op_expenditure_per_RTM_2000" localSheetId="15">[15]Global!#REF!</definedName>
    <definedName name="net_op_expenditure_per_RTM_2000" localSheetId="22">[15]Global!#REF!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6">[15]Global!#REF!</definedName>
    <definedName name="net_op_expenditure_per_RTM_2000">[15]Global!#REF!</definedName>
    <definedName name="net_op_expenditure_per_RTM_2001" localSheetId="4">[15]Global!#REF!</definedName>
    <definedName name="net_op_expenditure_per_RTM_2001" localSheetId="15">[15]Global!#REF!</definedName>
    <definedName name="net_op_expenditure_per_RTM_2001" localSheetId="22">[15]Global!#REF!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6">[15]Global!#REF!</definedName>
    <definedName name="net_op_expenditure_per_RTM_2001">[15]Global!#REF!</definedName>
    <definedName name="net_op_expenditure_per_RTM_2002" localSheetId="4">[15]Global!#REF!</definedName>
    <definedName name="net_op_expenditure_per_RTM_2002" localSheetId="15">[15]Global!#REF!</definedName>
    <definedName name="net_op_expenditure_per_RTM_2002" localSheetId="22">[15]Global!#REF!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6">[15]Global!#REF!</definedName>
    <definedName name="net_op_expenditure_per_RTM_2002">[15]Global!#REF!</definedName>
    <definedName name="net_op_expenditure_per_RTM_2003" localSheetId="4">[15]Global!#REF!</definedName>
    <definedName name="net_op_expenditure_per_RTM_2003" localSheetId="15">[15]Global!#REF!</definedName>
    <definedName name="net_op_expenditure_per_RTM_2003" localSheetId="22">[15]Global!#REF!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6">[15]Global!#REF!</definedName>
    <definedName name="net_op_expenditure_per_RTM_2003">[15]Global!#REF!</definedName>
    <definedName name="net_op_expenditure_per_RTM_2004" localSheetId="4">[15]Global!#REF!</definedName>
    <definedName name="net_op_expenditure_per_RTM_2004" localSheetId="15">[15]Global!#REF!</definedName>
    <definedName name="net_op_expenditure_per_RTM_2004" localSheetId="22">[15]Global!#REF!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6">[15]Global!#REF!</definedName>
    <definedName name="net_op_expenditure_per_RTM_2004">[15]Global!#REF!</definedName>
    <definedName name="net_op_expenditure_per_RTM_2005" localSheetId="4">[15]Global!#REF!</definedName>
    <definedName name="net_op_expenditure_per_RTM_2005" localSheetId="15">[15]Global!#REF!</definedName>
    <definedName name="net_op_expenditure_per_RTM_2005" localSheetId="22">[15]Global!#REF!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6">[15]Global!#REF!</definedName>
    <definedName name="net_op_expenditure_per_RTM_2005">[15]Global!#REF!</definedName>
    <definedName name="net_op_expenditure_per_RTM_2006" localSheetId="4">[15]Global!#REF!</definedName>
    <definedName name="net_op_expenditure_per_RTM_2006" localSheetId="15">[15]Global!#REF!</definedName>
    <definedName name="net_op_expenditure_per_RTM_2006" localSheetId="22">[15]Global!#REF!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6">[15]Global!#REF!</definedName>
    <definedName name="net_op_expenditure_per_RTM_2006">[15]Global!#REF!</definedName>
    <definedName name="net_op_expenditure_per_RTM_2007" localSheetId="4">[15]Global!#REF!</definedName>
    <definedName name="net_op_expenditure_per_RTM_2007" localSheetId="15">[15]Global!#REF!</definedName>
    <definedName name="net_op_expenditure_per_RTM_2007" localSheetId="22">[15]Global!#REF!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6">[15]Global!#REF!</definedName>
    <definedName name="net_op_expenditure_per_RTM_2007">[15]Global!#REF!</definedName>
    <definedName name="net_op_expenditure_per_RTM_2008" localSheetId="4">[15]Global!#REF!</definedName>
    <definedName name="net_op_expenditure_per_RTM_2008" localSheetId="15">[15]Global!#REF!</definedName>
    <definedName name="net_op_expenditure_per_RTM_2008" localSheetId="22">[15]Global!#REF!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6">[15]Global!#REF!</definedName>
    <definedName name="net_op_expenditure_per_RTM_2008">[15]Global!#REF!</definedName>
    <definedName name="net_op_expenditure_per_RTM_2009" localSheetId="4">[15]Global!#REF!</definedName>
    <definedName name="net_op_expenditure_per_RTM_2009" localSheetId="15">[15]Global!#REF!</definedName>
    <definedName name="net_op_expenditure_per_RTM_2009" localSheetId="22">[15]Global!#REF!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6">[15]Global!#REF!</definedName>
    <definedName name="net_op_expenditure_per_RTM_2009">[15]Global!#REF!</definedName>
    <definedName name="net_op_expenditure_per_RTM_2010" localSheetId="4">[15]Global!#REF!</definedName>
    <definedName name="net_op_expenditure_per_RTM_2010" localSheetId="15">[15]Global!#REF!</definedName>
    <definedName name="net_op_expenditure_per_RTM_2010" localSheetId="22">[15]Global!#REF!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6">[15]Global!#REF!</definedName>
    <definedName name="net_op_expenditure_per_RTM_2010">[15]Global!#REF!</definedName>
    <definedName name="net_op_expenditure_per_RTM_comm" localSheetId="4">[15]Global!#REF!</definedName>
    <definedName name="net_op_expenditure_per_RTM_comm" localSheetId="15">[15]Global!#REF!</definedName>
    <definedName name="net_op_expenditure_per_RTM_comm" localSheetId="22">[15]Global!#REF!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6">[15]Global!#REF!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5">#REF!</definedName>
    <definedName name="Net_profit" localSheetId="22">#REF!</definedName>
    <definedName name="Net_profit" localSheetId="5">#REF!</definedName>
    <definedName name="Net_profit" localSheetId="9">#REF!</definedName>
    <definedName name="Net_profit" localSheetId="2">#REF!</definedName>
    <definedName name="Net_profit" localSheetId="26">#REF!</definedName>
    <definedName name="Net_profit">#REF!</definedName>
    <definedName name="Net_Profit_after_Minorities" localSheetId="4">#REF!</definedName>
    <definedName name="Net_Profit_after_Minorities" localSheetId="15">#REF!</definedName>
    <definedName name="Net_Profit_after_Minorities" localSheetId="22">#REF!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6">#REF!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5">#REF!</definedName>
    <definedName name="Net_Working_Capital" localSheetId="22">#REF!</definedName>
    <definedName name="Net_Working_Capital" localSheetId="5">#REF!</definedName>
    <definedName name="Net_Working_Capital" localSheetId="9">#REF!</definedName>
    <definedName name="Net_Working_Capital" localSheetId="2">#REF!</definedName>
    <definedName name="Net_Working_Capital" localSheetId="26">#REF!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5">#REF!</definedName>
    <definedName name="Net_Worth_Share__DM" localSheetId="22">#REF!</definedName>
    <definedName name="Net_Worth_Share__DM" localSheetId="5">#REF!</definedName>
    <definedName name="Net_Worth_Share__DM" localSheetId="9">#REF!</definedName>
    <definedName name="Net_Worth_Share__DM" localSheetId="2">#REF!</definedName>
    <definedName name="Net_Worth_Share__DM" localSheetId="26">#REF!</definedName>
    <definedName name="Net_Worth_Share__DM">#REF!</definedName>
    <definedName name="NETSALES" localSheetId="4">#REF!</definedName>
    <definedName name="NETSALES" localSheetId="15">#REF!</definedName>
    <definedName name="NETSALES" localSheetId="22">#REF!</definedName>
    <definedName name="NETSALES" localSheetId="5">#REF!</definedName>
    <definedName name="NETSALES" localSheetId="9">#REF!</definedName>
    <definedName name="NETSALES" localSheetId="2">#REF!</definedName>
    <definedName name="NETSALES" localSheetId="26">#REF!</definedName>
    <definedName name="NETSALES">#REF!</definedName>
    <definedName name="nettoskuld" localSheetId="4">[7]bilisva!#REF!</definedName>
    <definedName name="nettoskuld" localSheetId="15">[7]bilisva!#REF!</definedName>
    <definedName name="nettoskuld" localSheetId="22">[7]bilisva!#REF!</definedName>
    <definedName name="nettoskuld" localSheetId="5">[7]bilisva!#REF!</definedName>
    <definedName name="nettoskuld" localSheetId="9">[7]bilisva!#REF!</definedName>
    <definedName name="nettoskuld" localSheetId="2">[7]bilisva!#REF!</definedName>
    <definedName name="nettoskuld" localSheetId="26">[7]bilisva!#REF!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5">#REF!</definedName>
    <definedName name="NIBDEBT" localSheetId="22">#REF!</definedName>
    <definedName name="NIBDEBT" localSheetId="5">#REF!</definedName>
    <definedName name="NIBDEBT" localSheetId="9">#REF!</definedName>
    <definedName name="NIBDEBT" localSheetId="2">#REF!</definedName>
    <definedName name="NIBDEBT" localSheetId="26">#REF!</definedName>
    <definedName name="NIBDEBT">#REF!</definedName>
    <definedName name="NINT" localSheetId="4">#REF!</definedName>
    <definedName name="NINT" localSheetId="15">#REF!</definedName>
    <definedName name="NINT" localSheetId="22">#REF!</definedName>
    <definedName name="NINT" localSheetId="5">#REF!</definedName>
    <definedName name="NINT" localSheetId="9">#REF!</definedName>
    <definedName name="NINT" localSheetId="2">#REF!</definedName>
    <definedName name="NINT" localSheetId="26">#REF!</definedName>
    <definedName name="NINT">#REF!</definedName>
    <definedName name="NOK">[2]CCY!$D$762</definedName>
    <definedName name="Non_recurring_costs" localSheetId="4">#REF!</definedName>
    <definedName name="Non_recurring_costs" localSheetId="15">#REF!</definedName>
    <definedName name="Non_recurring_costs" localSheetId="22">#REF!</definedName>
    <definedName name="Non_recurring_costs" localSheetId="5">#REF!</definedName>
    <definedName name="Non_recurring_costs" localSheetId="9">#REF!</definedName>
    <definedName name="Non_recurring_costs" localSheetId="2">#REF!</definedName>
    <definedName name="Non_recurring_costs" localSheetId="26">#REF!</definedName>
    <definedName name="Non_recurring_costs">#REF!</definedName>
    <definedName name="Non_recurring_income" localSheetId="4">#REF!</definedName>
    <definedName name="Non_recurring_income" localSheetId="15">#REF!</definedName>
    <definedName name="Non_recurring_income" localSheetId="22">#REF!</definedName>
    <definedName name="Non_recurring_income" localSheetId="5">#REF!</definedName>
    <definedName name="Non_recurring_income" localSheetId="9">#REF!</definedName>
    <definedName name="Non_recurring_income" localSheetId="2">#REF!</definedName>
    <definedName name="Non_recurring_income" localSheetId="26">#REF!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5">[8]NOPAT_VDF!#REF!</definedName>
    <definedName name="NOPAT_growth_avg" localSheetId="22">[8]NOPAT_VDF!#REF!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6">[8]NOPAT_VDF!#REF!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5">[8]NOPAT_VDF!#REF!</definedName>
    <definedName name="NOPAT_Share" localSheetId="22">[8]NOPAT_VDF!#REF!</definedName>
    <definedName name="NOPAT_Share" localSheetId="5">[8]NOPAT_VDF!#REF!</definedName>
    <definedName name="NOPAT_Share" localSheetId="9">[8]NOPAT_VDF!#REF!</definedName>
    <definedName name="NOPAT_Share" localSheetId="2">[8]NOPAT_VDF!#REF!</definedName>
    <definedName name="NOPAT_Share" localSheetId="26">[8]NOPAT_VDF!#REF!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5">'[3]DCF old'!#REF!</definedName>
    <definedName name="noplat_impg" localSheetId="22">'[3]DCF old'!#REF!</definedName>
    <definedName name="noplat_impg" localSheetId="5">'[3]DCF old'!#REF!</definedName>
    <definedName name="noplat_impg" localSheetId="9">'[3]DCF old'!#REF!</definedName>
    <definedName name="noplat_impg" localSheetId="2">'[3]DCF old'!#REF!</definedName>
    <definedName name="noplat_impg" localSheetId="26">'[3]DCF old'!#REF!</definedName>
    <definedName name="noplat_impg">'[3]DCF old'!#REF!</definedName>
    <definedName name="noplat_p2">'[3]DCF old'!$V$13</definedName>
    <definedName name="noplat_value" localSheetId="4">'[3]DCF old'!#REF!</definedName>
    <definedName name="noplat_value" localSheetId="15">'[3]DCF old'!#REF!</definedName>
    <definedName name="noplat_value" localSheetId="22">'[3]DCF old'!#REF!</definedName>
    <definedName name="noplat_value" localSheetId="5">'[3]DCF old'!#REF!</definedName>
    <definedName name="noplat_value" localSheetId="9">'[3]DCF old'!#REF!</definedName>
    <definedName name="noplat_value" localSheetId="2">'[3]DCF old'!#REF!</definedName>
    <definedName name="noplat_value" localSheetId="26">'[3]DCF old'!#REF!</definedName>
    <definedName name="noplat_value">'[3]DCF old'!#REF!</definedName>
    <definedName name="norm_eq_ratio" localSheetId="4">'[3]DCF old'!#REF!</definedName>
    <definedName name="norm_eq_ratio" localSheetId="15">'[3]DCF old'!#REF!</definedName>
    <definedName name="norm_eq_ratio" localSheetId="22">'[3]DCF old'!#REF!</definedName>
    <definedName name="norm_eq_ratio" localSheetId="5">'[3]DCF old'!#REF!</definedName>
    <definedName name="norm_eq_ratio" localSheetId="9">'[3]DCF old'!#REF!</definedName>
    <definedName name="norm_eq_ratio" localSheetId="2">'[3]DCF old'!#REF!</definedName>
    <definedName name="norm_eq_ratio" localSheetId="26">'[3]DCF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5">#REF!</definedName>
    <definedName name="Normal_est" localSheetId="22">#REF!</definedName>
    <definedName name="Normal_est" localSheetId="5">#REF!</definedName>
    <definedName name="Normal_est" localSheetId="9">#REF!</definedName>
    <definedName name="Normal_est" localSheetId="2">#REF!</definedName>
    <definedName name="Normal_est" localSheetId="26">#REF!</definedName>
    <definedName name="Normal_est">#REF!</definedName>
    <definedName name="NormalYear" localSheetId="4">#REF!</definedName>
    <definedName name="NormalYear" localSheetId="15">#REF!</definedName>
    <definedName name="NormalYear" localSheetId="22">#REF!</definedName>
    <definedName name="NormalYear" localSheetId="5">#REF!</definedName>
    <definedName name="NormalYear" localSheetId="9">#REF!</definedName>
    <definedName name="NormalYear" localSheetId="2">#REF!</definedName>
    <definedName name="NormalYear" localSheetId="26">#REF!</definedName>
    <definedName name="NormalYear">#REF!</definedName>
    <definedName name="North_America" localSheetId="4">#REF!</definedName>
    <definedName name="North_America" localSheetId="15">#REF!</definedName>
    <definedName name="North_America" localSheetId="22">#REF!</definedName>
    <definedName name="North_America" localSheetId="5">#REF!</definedName>
    <definedName name="North_America" localSheetId="9">#REF!</definedName>
    <definedName name="North_America" localSheetId="2">#REF!</definedName>
    <definedName name="North_America" localSheetId="26">#REF!</definedName>
    <definedName name="North_America">#REF!</definedName>
    <definedName name="North_America_w" localSheetId="4">#REF!</definedName>
    <definedName name="North_America_w" localSheetId="15">#REF!</definedName>
    <definedName name="North_America_w" localSheetId="22">#REF!</definedName>
    <definedName name="North_America_w" localSheetId="5">#REF!</definedName>
    <definedName name="North_America_w" localSheetId="9">#REF!</definedName>
    <definedName name="North_America_w" localSheetId="2">#REF!</definedName>
    <definedName name="North_America_w" localSheetId="26">#REF!</definedName>
    <definedName name="North_America_w">#REF!</definedName>
    <definedName name="nos" localSheetId="4">'[3]DCF old'!#REF!</definedName>
    <definedName name="nos" localSheetId="15">'[3]DCF old'!#REF!</definedName>
    <definedName name="nos" localSheetId="22">'[3]DCF old'!#REF!</definedName>
    <definedName name="nos" localSheetId="5">'[3]DCF old'!#REF!</definedName>
    <definedName name="nos" localSheetId="9">'[3]DCF old'!#REF!</definedName>
    <definedName name="nos" localSheetId="2">'[3]DCF old'!#REF!</definedName>
    <definedName name="nos" localSheetId="26">'[3]DCF old'!#REF!</definedName>
    <definedName name="nos">'[3]DCF old'!#REF!</definedName>
    <definedName name="nos_fd" localSheetId="4">'[3]DCF old'!#REF!</definedName>
    <definedName name="nos_fd" localSheetId="15">'[3]DCF old'!#REF!</definedName>
    <definedName name="nos_fd" localSheetId="22">'[3]DCF old'!#REF!</definedName>
    <definedName name="nos_fd" localSheetId="5">'[3]DCF old'!#REF!</definedName>
    <definedName name="nos_fd" localSheetId="9">'[3]DCF old'!#REF!</definedName>
    <definedName name="nos_fd" localSheetId="2">'[3]DCF old'!#REF!</definedName>
    <definedName name="nos_fd" localSheetId="26">'[3]DCF old'!#REF!</definedName>
    <definedName name="nos_fd">'[3]DCF old'!#REF!</definedName>
    <definedName name="noshares">'[3]DCF old'!$C$24</definedName>
    <definedName name="Nosint" localSheetId="4">#REF!</definedName>
    <definedName name="Nosint" localSheetId="15">#REF!</definedName>
    <definedName name="Nosint" localSheetId="22">#REF!</definedName>
    <definedName name="Nosint" localSheetId="5">#REF!</definedName>
    <definedName name="Nosint" localSheetId="9">#REF!</definedName>
    <definedName name="Nosint" localSheetId="2">#REF!</definedName>
    <definedName name="Nosint" localSheetId="26">#REF!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5">#REF!</definedName>
    <definedName name="NWC" localSheetId="22">#REF!</definedName>
    <definedName name="NWC" localSheetId="5">#REF!</definedName>
    <definedName name="NWC" localSheetId="9">#REF!</definedName>
    <definedName name="NWC" localSheetId="2">#REF!</definedName>
    <definedName name="NWC" localSheetId="26">#REF!</definedName>
    <definedName name="NWC">#REF!</definedName>
    <definedName name="Nyckeltal" localSheetId="4">#REF!</definedName>
    <definedName name="Nyckeltal" localSheetId="15">#REF!</definedName>
    <definedName name="Nyckeltal" localSheetId="22">#REF!</definedName>
    <definedName name="Nyckeltal" localSheetId="5">#REF!</definedName>
    <definedName name="Nyckeltal" localSheetId="9">#REF!</definedName>
    <definedName name="Nyckeltal" localSheetId="2">#REF!</definedName>
    <definedName name="Nyckeltal" localSheetId="26">#REF!</definedName>
    <definedName name="Nyckeltal">#REF!</definedName>
    <definedName name="Obs_00" localSheetId="4">#REF!</definedName>
    <definedName name="Obs_00" localSheetId="15">#REF!</definedName>
    <definedName name="Obs_00" localSheetId="22">#REF!</definedName>
    <definedName name="Obs_00" localSheetId="5">#REF!</definedName>
    <definedName name="Obs_00" localSheetId="9">#REF!</definedName>
    <definedName name="Obs_00" localSheetId="2">#REF!</definedName>
    <definedName name="Obs_00" localSheetId="26">#REF!</definedName>
    <definedName name="Obs_00">#REF!</definedName>
    <definedName name="Obs_001" localSheetId="4">#REF!</definedName>
    <definedName name="Obs_001" localSheetId="15">#REF!</definedName>
    <definedName name="Obs_001" localSheetId="22">#REF!</definedName>
    <definedName name="Obs_001" localSheetId="5">#REF!</definedName>
    <definedName name="Obs_001" localSheetId="9">#REF!</definedName>
    <definedName name="Obs_001" localSheetId="2">#REF!</definedName>
    <definedName name="Obs_001" localSheetId="26">#REF!</definedName>
    <definedName name="Obs_001">#REF!</definedName>
    <definedName name="Obs_002" localSheetId="4">#REF!</definedName>
    <definedName name="Obs_002" localSheetId="15">#REF!</definedName>
    <definedName name="Obs_002" localSheetId="22">#REF!</definedName>
    <definedName name="Obs_002" localSheetId="5">#REF!</definedName>
    <definedName name="Obs_002" localSheetId="9">#REF!</definedName>
    <definedName name="Obs_002" localSheetId="2">#REF!</definedName>
    <definedName name="Obs_002" localSheetId="26">#REF!</definedName>
    <definedName name="Obs_002">#REF!</definedName>
    <definedName name="Obs_003" localSheetId="4">#REF!</definedName>
    <definedName name="Obs_003" localSheetId="15">#REF!</definedName>
    <definedName name="Obs_003" localSheetId="22">#REF!</definedName>
    <definedName name="Obs_003" localSheetId="5">#REF!</definedName>
    <definedName name="Obs_003" localSheetId="9">#REF!</definedName>
    <definedName name="Obs_003" localSheetId="2">#REF!</definedName>
    <definedName name="Obs_003" localSheetId="26">#REF!</definedName>
    <definedName name="Obs_003">#REF!</definedName>
    <definedName name="Obs_004" localSheetId="4">#REF!</definedName>
    <definedName name="Obs_004" localSheetId="15">#REF!</definedName>
    <definedName name="Obs_004" localSheetId="22">#REF!</definedName>
    <definedName name="Obs_004" localSheetId="5">#REF!</definedName>
    <definedName name="Obs_004" localSheetId="9">#REF!</definedName>
    <definedName name="Obs_004" localSheetId="2">#REF!</definedName>
    <definedName name="Obs_004" localSheetId="26">#REF!</definedName>
    <definedName name="Obs_004">#REF!</definedName>
    <definedName name="Obs_01" localSheetId="4">#REF!</definedName>
    <definedName name="Obs_01" localSheetId="15">#REF!</definedName>
    <definedName name="Obs_01" localSheetId="22">#REF!</definedName>
    <definedName name="Obs_01" localSheetId="5">#REF!</definedName>
    <definedName name="Obs_01" localSheetId="9">#REF!</definedName>
    <definedName name="Obs_01" localSheetId="2">#REF!</definedName>
    <definedName name="Obs_01" localSheetId="26">#REF!</definedName>
    <definedName name="Obs_01">#REF!</definedName>
    <definedName name="Obs_011" localSheetId="4">#REF!</definedName>
    <definedName name="Obs_011" localSheetId="15">#REF!</definedName>
    <definedName name="Obs_011" localSheetId="22">#REF!</definedName>
    <definedName name="Obs_011" localSheetId="5">#REF!</definedName>
    <definedName name="Obs_011" localSheetId="9">#REF!</definedName>
    <definedName name="Obs_011" localSheetId="2">#REF!</definedName>
    <definedName name="Obs_011" localSheetId="26">#REF!</definedName>
    <definedName name="Obs_011">#REF!</definedName>
    <definedName name="Obs_012" localSheetId="4">#REF!</definedName>
    <definedName name="Obs_012" localSheetId="15">#REF!</definedName>
    <definedName name="Obs_012" localSheetId="22">#REF!</definedName>
    <definedName name="Obs_012" localSheetId="5">#REF!</definedName>
    <definedName name="Obs_012" localSheetId="9">#REF!</definedName>
    <definedName name="Obs_012" localSheetId="2">#REF!</definedName>
    <definedName name="Obs_012" localSheetId="26">#REF!</definedName>
    <definedName name="Obs_012">#REF!</definedName>
    <definedName name="Obs_013" localSheetId="4">#REF!</definedName>
    <definedName name="Obs_013" localSheetId="15">#REF!</definedName>
    <definedName name="Obs_013" localSheetId="22">#REF!</definedName>
    <definedName name="Obs_013" localSheetId="5">#REF!</definedName>
    <definedName name="Obs_013" localSheetId="9">#REF!</definedName>
    <definedName name="Obs_013" localSheetId="2">#REF!</definedName>
    <definedName name="Obs_013" localSheetId="26">#REF!</definedName>
    <definedName name="Obs_013">#REF!</definedName>
    <definedName name="Obs_014" localSheetId="4">#REF!</definedName>
    <definedName name="Obs_014" localSheetId="15">#REF!</definedName>
    <definedName name="Obs_014" localSheetId="22">#REF!</definedName>
    <definedName name="Obs_014" localSheetId="5">#REF!</definedName>
    <definedName name="Obs_014" localSheetId="9">#REF!</definedName>
    <definedName name="Obs_014" localSheetId="2">#REF!</definedName>
    <definedName name="Obs_014" localSheetId="26">#REF!</definedName>
    <definedName name="Obs_014">#REF!</definedName>
    <definedName name="Obs_02" localSheetId="4">#REF!</definedName>
    <definedName name="Obs_02" localSheetId="15">#REF!</definedName>
    <definedName name="Obs_02" localSheetId="22">#REF!</definedName>
    <definedName name="Obs_02" localSheetId="5">#REF!</definedName>
    <definedName name="Obs_02" localSheetId="9">#REF!</definedName>
    <definedName name="Obs_02" localSheetId="2">#REF!</definedName>
    <definedName name="Obs_02" localSheetId="26">#REF!</definedName>
    <definedName name="Obs_02">#REF!</definedName>
    <definedName name="Obs_021" localSheetId="4">#REF!</definedName>
    <definedName name="Obs_021" localSheetId="15">#REF!</definedName>
    <definedName name="Obs_021" localSheetId="22">#REF!</definedName>
    <definedName name="Obs_021" localSheetId="5">#REF!</definedName>
    <definedName name="Obs_021" localSheetId="9">#REF!</definedName>
    <definedName name="Obs_021" localSheetId="2">#REF!</definedName>
    <definedName name="Obs_021" localSheetId="26">#REF!</definedName>
    <definedName name="Obs_021">#REF!</definedName>
    <definedName name="Obs_022" localSheetId="4">#REF!</definedName>
    <definedName name="Obs_022" localSheetId="15">#REF!</definedName>
    <definedName name="Obs_022" localSheetId="22">#REF!</definedName>
    <definedName name="Obs_022" localSheetId="5">#REF!</definedName>
    <definedName name="Obs_022" localSheetId="9">#REF!</definedName>
    <definedName name="Obs_022" localSheetId="2">#REF!</definedName>
    <definedName name="Obs_022" localSheetId="26">#REF!</definedName>
    <definedName name="Obs_022">#REF!</definedName>
    <definedName name="Obs_023" localSheetId="4">#REF!</definedName>
    <definedName name="Obs_023" localSheetId="15">#REF!</definedName>
    <definedName name="Obs_023" localSheetId="22">#REF!</definedName>
    <definedName name="Obs_023" localSheetId="5">#REF!</definedName>
    <definedName name="Obs_023" localSheetId="9">#REF!</definedName>
    <definedName name="Obs_023" localSheetId="2">#REF!</definedName>
    <definedName name="Obs_023" localSheetId="26">#REF!</definedName>
    <definedName name="Obs_023">#REF!</definedName>
    <definedName name="Obs_024" localSheetId="4">#REF!</definedName>
    <definedName name="Obs_024" localSheetId="15">#REF!</definedName>
    <definedName name="Obs_024" localSheetId="22">#REF!</definedName>
    <definedName name="Obs_024" localSheetId="5">#REF!</definedName>
    <definedName name="Obs_024" localSheetId="9">#REF!</definedName>
    <definedName name="Obs_024" localSheetId="2">#REF!</definedName>
    <definedName name="Obs_024" localSheetId="26">#REF!</definedName>
    <definedName name="Obs_024">#REF!</definedName>
    <definedName name="Obs_03" localSheetId="4">#REF!</definedName>
    <definedName name="Obs_03" localSheetId="15">#REF!</definedName>
    <definedName name="Obs_03" localSheetId="22">#REF!</definedName>
    <definedName name="Obs_03" localSheetId="5">#REF!</definedName>
    <definedName name="Obs_03" localSheetId="9">#REF!</definedName>
    <definedName name="Obs_03" localSheetId="2">#REF!</definedName>
    <definedName name="Obs_03" localSheetId="26">#REF!</definedName>
    <definedName name="Obs_03">#REF!</definedName>
    <definedName name="Obs_031" localSheetId="4">#REF!</definedName>
    <definedName name="Obs_031" localSheetId="15">#REF!</definedName>
    <definedName name="Obs_031" localSheetId="22">#REF!</definedName>
    <definedName name="Obs_031" localSheetId="5">#REF!</definedName>
    <definedName name="Obs_031" localSheetId="9">#REF!</definedName>
    <definedName name="Obs_031" localSheetId="2">#REF!</definedName>
    <definedName name="Obs_031" localSheetId="26">#REF!</definedName>
    <definedName name="Obs_031">#REF!</definedName>
    <definedName name="Obs_032" localSheetId="4">#REF!</definedName>
    <definedName name="Obs_032" localSheetId="15">#REF!</definedName>
    <definedName name="Obs_032" localSheetId="22">#REF!</definedName>
    <definedName name="Obs_032" localSheetId="5">#REF!</definedName>
    <definedName name="Obs_032" localSheetId="9">#REF!</definedName>
    <definedName name="Obs_032" localSheetId="2">#REF!</definedName>
    <definedName name="Obs_032" localSheetId="26">#REF!</definedName>
    <definedName name="Obs_032">#REF!</definedName>
    <definedName name="Obs_033" localSheetId="4">#REF!</definedName>
    <definedName name="Obs_033" localSheetId="15">#REF!</definedName>
    <definedName name="Obs_033" localSheetId="22">#REF!</definedName>
    <definedName name="Obs_033" localSheetId="5">#REF!</definedName>
    <definedName name="Obs_033" localSheetId="9">#REF!</definedName>
    <definedName name="Obs_033" localSheetId="2">#REF!</definedName>
    <definedName name="Obs_033" localSheetId="26">#REF!</definedName>
    <definedName name="Obs_033">#REF!</definedName>
    <definedName name="Obs_034" localSheetId="4">#REF!</definedName>
    <definedName name="Obs_034" localSheetId="15">#REF!</definedName>
    <definedName name="Obs_034" localSheetId="22">#REF!</definedName>
    <definedName name="Obs_034" localSheetId="5">#REF!</definedName>
    <definedName name="Obs_034" localSheetId="9">#REF!</definedName>
    <definedName name="Obs_034" localSheetId="2">#REF!</definedName>
    <definedName name="Obs_034" localSheetId="26">#REF!</definedName>
    <definedName name="Obs_034">#REF!</definedName>
    <definedName name="Obs_04" localSheetId="4">#REF!</definedName>
    <definedName name="Obs_04" localSheetId="15">#REF!</definedName>
    <definedName name="Obs_04" localSheetId="22">#REF!</definedName>
    <definedName name="Obs_04" localSheetId="5">#REF!</definedName>
    <definedName name="Obs_04" localSheetId="9">#REF!</definedName>
    <definedName name="Obs_04" localSheetId="2">#REF!</definedName>
    <definedName name="Obs_04" localSheetId="26">#REF!</definedName>
    <definedName name="Obs_04">#REF!</definedName>
    <definedName name="Obs_05" localSheetId="4">#REF!</definedName>
    <definedName name="Obs_05" localSheetId="15">#REF!</definedName>
    <definedName name="Obs_05" localSheetId="22">#REF!</definedName>
    <definedName name="Obs_05" localSheetId="5">#REF!</definedName>
    <definedName name="Obs_05" localSheetId="9">#REF!</definedName>
    <definedName name="Obs_05" localSheetId="2">#REF!</definedName>
    <definedName name="Obs_05" localSheetId="26">#REF!</definedName>
    <definedName name="Obs_05">#REF!</definedName>
    <definedName name="Obs_06" localSheetId="4">#REF!</definedName>
    <definedName name="Obs_06" localSheetId="15">#REF!</definedName>
    <definedName name="Obs_06" localSheetId="22">#REF!</definedName>
    <definedName name="Obs_06" localSheetId="5">#REF!</definedName>
    <definedName name="Obs_06" localSheetId="9">#REF!</definedName>
    <definedName name="Obs_06" localSheetId="2">#REF!</definedName>
    <definedName name="Obs_06" localSheetId="26">#REF!</definedName>
    <definedName name="Obs_06">#REF!</definedName>
    <definedName name="Obs_07" localSheetId="4">#REF!</definedName>
    <definedName name="Obs_07" localSheetId="15">#REF!</definedName>
    <definedName name="Obs_07" localSheetId="22">#REF!</definedName>
    <definedName name="Obs_07" localSheetId="5">#REF!</definedName>
    <definedName name="Obs_07" localSheetId="9">#REF!</definedName>
    <definedName name="Obs_07" localSheetId="2">#REF!</definedName>
    <definedName name="Obs_07" localSheetId="26">#REF!</definedName>
    <definedName name="Obs_07">#REF!</definedName>
    <definedName name="Obs_08" localSheetId="4">#REF!</definedName>
    <definedName name="Obs_08" localSheetId="15">#REF!</definedName>
    <definedName name="Obs_08" localSheetId="22">#REF!</definedName>
    <definedName name="Obs_08" localSheetId="5">#REF!</definedName>
    <definedName name="Obs_08" localSheetId="9">#REF!</definedName>
    <definedName name="Obs_08" localSheetId="2">#REF!</definedName>
    <definedName name="Obs_08" localSheetId="26">#REF!</definedName>
    <definedName name="Obs_08">#REF!</definedName>
    <definedName name="Obs_09" localSheetId="4">#REF!</definedName>
    <definedName name="Obs_09" localSheetId="15">#REF!</definedName>
    <definedName name="Obs_09" localSheetId="22">#REF!</definedName>
    <definedName name="Obs_09" localSheetId="5">#REF!</definedName>
    <definedName name="Obs_09" localSheetId="9">#REF!</definedName>
    <definedName name="Obs_09" localSheetId="2">#REF!</definedName>
    <definedName name="Obs_09" localSheetId="26">#REF!</definedName>
    <definedName name="Obs_09">#REF!</definedName>
    <definedName name="Obs_10" localSheetId="4">#REF!</definedName>
    <definedName name="Obs_10" localSheetId="15">#REF!</definedName>
    <definedName name="Obs_10" localSheetId="22">#REF!</definedName>
    <definedName name="Obs_10" localSheetId="5">#REF!</definedName>
    <definedName name="Obs_10" localSheetId="9">#REF!</definedName>
    <definedName name="Obs_10" localSheetId="2">#REF!</definedName>
    <definedName name="Obs_10" localSheetId="26">#REF!</definedName>
    <definedName name="Obs_10">#REF!</definedName>
    <definedName name="Obs_11" localSheetId="4">#REF!</definedName>
    <definedName name="Obs_11" localSheetId="15">#REF!</definedName>
    <definedName name="Obs_11" localSheetId="22">#REF!</definedName>
    <definedName name="Obs_11" localSheetId="5">#REF!</definedName>
    <definedName name="Obs_11" localSheetId="9">#REF!</definedName>
    <definedName name="Obs_11" localSheetId="2">#REF!</definedName>
    <definedName name="Obs_11" localSheetId="26">#REF!</definedName>
    <definedName name="Obs_11">#REF!</definedName>
    <definedName name="Obs_12" localSheetId="4">#REF!</definedName>
    <definedName name="Obs_12" localSheetId="15">#REF!</definedName>
    <definedName name="Obs_12" localSheetId="22">#REF!</definedName>
    <definedName name="Obs_12" localSheetId="5">#REF!</definedName>
    <definedName name="Obs_12" localSheetId="9">#REF!</definedName>
    <definedName name="Obs_12" localSheetId="2">#REF!</definedName>
    <definedName name="Obs_12" localSheetId="26">#REF!</definedName>
    <definedName name="Obs_12">#REF!</definedName>
    <definedName name="Obs_97" localSheetId="4">#REF!</definedName>
    <definedName name="Obs_97" localSheetId="15">#REF!</definedName>
    <definedName name="Obs_97" localSheetId="22">#REF!</definedName>
    <definedName name="Obs_97" localSheetId="5">#REF!</definedName>
    <definedName name="Obs_97" localSheetId="9">#REF!</definedName>
    <definedName name="Obs_97" localSheetId="2">#REF!</definedName>
    <definedName name="Obs_97" localSheetId="26">#REF!</definedName>
    <definedName name="Obs_97">#REF!</definedName>
    <definedName name="Obs_971" localSheetId="4">#REF!</definedName>
    <definedName name="Obs_971" localSheetId="15">#REF!</definedName>
    <definedName name="Obs_971" localSheetId="22">#REF!</definedName>
    <definedName name="Obs_971" localSheetId="5">#REF!</definedName>
    <definedName name="Obs_971" localSheetId="9">#REF!</definedName>
    <definedName name="Obs_971" localSheetId="2">#REF!</definedName>
    <definedName name="Obs_971" localSheetId="26">#REF!</definedName>
    <definedName name="Obs_971">#REF!</definedName>
    <definedName name="Obs_972" localSheetId="4">#REF!</definedName>
    <definedName name="Obs_972" localSheetId="15">#REF!</definedName>
    <definedName name="Obs_972" localSheetId="22">#REF!</definedName>
    <definedName name="Obs_972" localSheetId="5">#REF!</definedName>
    <definedName name="Obs_972" localSheetId="9">#REF!</definedName>
    <definedName name="Obs_972" localSheetId="2">#REF!</definedName>
    <definedName name="Obs_972" localSheetId="26">#REF!</definedName>
    <definedName name="Obs_972">#REF!</definedName>
    <definedName name="Obs_973" localSheetId="4">#REF!</definedName>
    <definedName name="Obs_973" localSheetId="15">#REF!</definedName>
    <definedName name="Obs_973" localSheetId="22">#REF!</definedName>
    <definedName name="Obs_973" localSheetId="5">#REF!</definedName>
    <definedName name="Obs_973" localSheetId="9">#REF!</definedName>
    <definedName name="Obs_973" localSheetId="2">#REF!</definedName>
    <definedName name="Obs_973" localSheetId="26">#REF!</definedName>
    <definedName name="Obs_973">#REF!</definedName>
    <definedName name="Obs_974" localSheetId="4">#REF!</definedName>
    <definedName name="Obs_974" localSheetId="15">#REF!</definedName>
    <definedName name="Obs_974" localSheetId="22">#REF!</definedName>
    <definedName name="Obs_974" localSheetId="5">#REF!</definedName>
    <definedName name="Obs_974" localSheetId="9">#REF!</definedName>
    <definedName name="Obs_974" localSheetId="2">#REF!</definedName>
    <definedName name="Obs_974" localSheetId="26">#REF!</definedName>
    <definedName name="Obs_974">#REF!</definedName>
    <definedName name="Obs_98" localSheetId="4">#REF!</definedName>
    <definedName name="Obs_98" localSheetId="15">#REF!</definedName>
    <definedName name="Obs_98" localSheetId="22">#REF!</definedName>
    <definedName name="Obs_98" localSheetId="5">#REF!</definedName>
    <definedName name="Obs_98" localSheetId="9">#REF!</definedName>
    <definedName name="Obs_98" localSheetId="2">#REF!</definedName>
    <definedName name="Obs_98" localSheetId="26">#REF!</definedName>
    <definedName name="Obs_98">#REF!</definedName>
    <definedName name="Obs_981" localSheetId="4">#REF!</definedName>
    <definedName name="Obs_981" localSheetId="15">#REF!</definedName>
    <definedName name="Obs_981" localSheetId="22">#REF!</definedName>
    <definedName name="Obs_981" localSheetId="5">#REF!</definedName>
    <definedName name="Obs_981" localSheetId="9">#REF!</definedName>
    <definedName name="Obs_981" localSheetId="2">#REF!</definedName>
    <definedName name="Obs_981" localSheetId="26">#REF!</definedName>
    <definedName name="Obs_981">#REF!</definedName>
    <definedName name="Obs_982" localSheetId="4">#REF!</definedName>
    <definedName name="Obs_982" localSheetId="15">#REF!</definedName>
    <definedName name="Obs_982" localSheetId="22">#REF!</definedName>
    <definedName name="Obs_982" localSheetId="5">#REF!</definedName>
    <definedName name="Obs_982" localSheetId="9">#REF!</definedName>
    <definedName name="Obs_982" localSheetId="2">#REF!</definedName>
    <definedName name="Obs_982" localSheetId="26">#REF!</definedName>
    <definedName name="Obs_982">#REF!</definedName>
    <definedName name="Obs_983" localSheetId="4">#REF!</definedName>
    <definedName name="Obs_983" localSheetId="15">#REF!</definedName>
    <definedName name="Obs_983" localSheetId="22">#REF!</definedName>
    <definedName name="Obs_983" localSheetId="5">#REF!</definedName>
    <definedName name="Obs_983" localSheetId="9">#REF!</definedName>
    <definedName name="Obs_983" localSheetId="2">#REF!</definedName>
    <definedName name="Obs_983" localSheetId="26">#REF!</definedName>
    <definedName name="Obs_983">#REF!</definedName>
    <definedName name="Obs_984" localSheetId="4">#REF!</definedName>
    <definedName name="Obs_984" localSheetId="15">#REF!</definedName>
    <definedName name="Obs_984" localSheetId="22">#REF!</definedName>
    <definedName name="Obs_984" localSheetId="5">#REF!</definedName>
    <definedName name="Obs_984" localSheetId="9">#REF!</definedName>
    <definedName name="Obs_984" localSheetId="2">#REF!</definedName>
    <definedName name="Obs_984" localSheetId="26">#REF!</definedName>
    <definedName name="Obs_984">#REF!</definedName>
    <definedName name="Obs_99" localSheetId="4">#REF!</definedName>
    <definedName name="Obs_99" localSheetId="15">#REF!</definedName>
    <definedName name="Obs_99" localSheetId="22">#REF!</definedName>
    <definedName name="Obs_99" localSheetId="5">#REF!</definedName>
    <definedName name="Obs_99" localSheetId="9">#REF!</definedName>
    <definedName name="Obs_99" localSheetId="2">#REF!</definedName>
    <definedName name="Obs_99" localSheetId="26">#REF!</definedName>
    <definedName name="Obs_99">#REF!</definedName>
    <definedName name="Obs_991" localSheetId="4">#REF!</definedName>
    <definedName name="Obs_991" localSheetId="15">#REF!</definedName>
    <definedName name="Obs_991" localSheetId="22">#REF!</definedName>
    <definedName name="Obs_991" localSheetId="5">#REF!</definedName>
    <definedName name="Obs_991" localSheetId="9">#REF!</definedName>
    <definedName name="Obs_991" localSheetId="2">#REF!</definedName>
    <definedName name="Obs_991" localSheetId="26">#REF!</definedName>
    <definedName name="Obs_991">#REF!</definedName>
    <definedName name="Obs_992" localSheetId="4">#REF!</definedName>
    <definedName name="Obs_992" localSheetId="15">#REF!</definedName>
    <definedName name="Obs_992" localSheetId="22">#REF!</definedName>
    <definedName name="Obs_992" localSheetId="5">#REF!</definedName>
    <definedName name="Obs_992" localSheetId="9">#REF!</definedName>
    <definedName name="Obs_992" localSheetId="2">#REF!</definedName>
    <definedName name="Obs_992" localSheetId="26">#REF!</definedName>
    <definedName name="Obs_992">#REF!</definedName>
    <definedName name="Obs_993" localSheetId="4">#REF!</definedName>
    <definedName name="Obs_993" localSheetId="15">#REF!</definedName>
    <definedName name="Obs_993" localSheetId="22">#REF!</definedName>
    <definedName name="Obs_993" localSheetId="5">#REF!</definedName>
    <definedName name="Obs_993" localSheetId="9">#REF!</definedName>
    <definedName name="Obs_993" localSheetId="2">#REF!</definedName>
    <definedName name="Obs_993" localSheetId="26">#REF!</definedName>
    <definedName name="Obs_993">#REF!</definedName>
    <definedName name="Obs_994" localSheetId="4">#REF!</definedName>
    <definedName name="Obs_994" localSheetId="15">#REF!</definedName>
    <definedName name="Obs_994" localSheetId="22">#REF!</definedName>
    <definedName name="Obs_994" localSheetId="5">#REF!</definedName>
    <definedName name="Obs_994" localSheetId="9">#REF!</definedName>
    <definedName name="Obs_994" localSheetId="2">#REF!</definedName>
    <definedName name="Obs_994" localSheetId="26">#REF!</definedName>
    <definedName name="Obs_994">#REF!</definedName>
    <definedName name="Obs_Costs" localSheetId="4">#REF!</definedName>
    <definedName name="Obs_Costs" localSheetId="15">#REF!</definedName>
    <definedName name="Obs_Costs" localSheetId="22">#REF!</definedName>
    <definedName name="Obs_Costs" localSheetId="5">#REF!</definedName>
    <definedName name="Obs_Costs" localSheetId="9">#REF!</definedName>
    <definedName name="Obs_Costs" localSheetId="2">#REF!</definedName>
    <definedName name="Obs_Costs" localSheetId="26">#REF!</definedName>
    <definedName name="Obs_Costs">#REF!</definedName>
    <definedName name="Obs_Costs_Nordic" localSheetId="4">#REF!</definedName>
    <definedName name="Obs_Costs_Nordic" localSheetId="15">#REF!</definedName>
    <definedName name="Obs_Costs_Nordic" localSheetId="22">#REF!</definedName>
    <definedName name="Obs_Costs_Nordic" localSheetId="5">#REF!</definedName>
    <definedName name="Obs_Costs_Nordic" localSheetId="9">#REF!</definedName>
    <definedName name="Obs_Costs_Nordic" localSheetId="2">#REF!</definedName>
    <definedName name="Obs_Costs_Nordic" localSheetId="26">#REF!</definedName>
    <definedName name="Obs_Costs_Nordic">#REF!</definedName>
    <definedName name="Obs_Costs_North_America" localSheetId="4">#REF!</definedName>
    <definedName name="Obs_Costs_North_America" localSheetId="15">#REF!</definedName>
    <definedName name="Obs_Costs_North_America" localSheetId="22">#REF!</definedName>
    <definedName name="Obs_Costs_North_America" localSheetId="5">#REF!</definedName>
    <definedName name="Obs_Costs_North_America" localSheetId="9">#REF!</definedName>
    <definedName name="Obs_Costs_North_America" localSheetId="2">#REF!</definedName>
    <definedName name="Obs_Costs_North_America" localSheetId="26">#REF!</definedName>
    <definedName name="Obs_Costs_North_America">#REF!</definedName>
    <definedName name="Obs_Costs_ROE" localSheetId="4">#REF!</definedName>
    <definedName name="Obs_Costs_ROE" localSheetId="15">#REF!</definedName>
    <definedName name="Obs_Costs_ROE" localSheetId="22">#REF!</definedName>
    <definedName name="Obs_Costs_ROE" localSheetId="5">#REF!</definedName>
    <definedName name="Obs_Costs_ROE" localSheetId="9">#REF!</definedName>
    <definedName name="Obs_Costs_ROE" localSheetId="2">#REF!</definedName>
    <definedName name="Obs_Costs_ROE" localSheetId="26">#REF!</definedName>
    <definedName name="Obs_Costs_ROE">#REF!</definedName>
    <definedName name="Obs_EBITA" localSheetId="4">#REF!</definedName>
    <definedName name="Obs_EBITA" localSheetId="15">#REF!</definedName>
    <definedName name="Obs_EBITA" localSheetId="22">#REF!</definedName>
    <definedName name="Obs_EBITA" localSheetId="5">#REF!</definedName>
    <definedName name="Obs_EBITA" localSheetId="9">#REF!</definedName>
    <definedName name="Obs_EBITA" localSheetId="2">#REF!</definedName>
    <definedName name="Obs_EBITA" localSheetId="26">#REF!</definedName>
    <definedName name="Obs_EBITA">#REF!</definedName>
    <definedName name="Obs_EBITA_Baltics" localSheetId="4">#REF!</definedName>
    <definedName name="Obs_EBITA_Baltics" localSheetId="15">#REF!</definedName>
    <definedName name="Obs_EBITA_Baltics" localSheetId="22">#REF!</definedName>
    <definedName name="Obs_EBITA_Baltics" localSheetId="5">#REF!</definedName>
    <definedName name="Obs_EBITA_Baltics" localSheetId="9">#REF!</definedName>
    <definedName name="Obs_EBITA_Baltics" localSheetId="2">#REF!</definedName>
    <definedName name="Obs_EBITA_Baltics" localSheetId="26">#REF!</definedName>
    <definedName name="Obs_EBITA_Baltics">#REF!</definedName>
    <definedName name="Obs_EBITA_Canada" localSheetId="4">#REF!</definedName>
    <definedName name="Obs_EBITA_Canada" localSheetId="15">#REF!</definedName>
    <definedName name="Obs_EBITA_Canada" localSheetId="22">#REF!</definedName>
    <definedName name="Obs_EBITA_Canada" localSheetId="5">#REF!</definedName>
    <definedName name="Obs_EBITA_Canada" localSheetId="9">#REF!</definedName>
    <definedName name="Obs_EBITA_Canada" localSheetId="2">#REF!</definedName>
    <definedName name="Obs_EBITA_Canada" localSheetId="26">#REF!</definedName>
    <definedName name="Obs_EBITA_Canada">#REF!</definedName>
    <definedName name="Obs_EBITA_Communications" localSheetId="4">#REF!</definedName>
    <definedName name="Obs_EBITA_Communications" localSheetId="15">#REF!</definedName>
    <definedName name="Obs_EBITA_Communications" localSheetId="22">#REF!</definedName>
    <definedName name="Obs_EBITA_Communications" localSheetId="5">#REF!</definedName>
    <definedName name="Obs_EBITA_Communications" localSheetId="9">#REF!</definedName>
    <definedName name="Obs_EBITA_Communications" localSheetId="2">#REF!</definedName>
    <definedName name="Obs_EBITA_Communications" localSheetId="26">#REF!</definedName>
    <definedName name="Obs_EBITA_Communications">#REF!</definedName>
    <definedName name="Obs_EBITA_Denmark" localSheetId="4">#REF!</definedName>
    <definedName name="Obs_EBITA_Denmark" localSheetId="15">#REF!</definedName>
    <definedName name="Obs_EBITA_Denmark" localSheetId="22">#REF!</definedName>
    <definedName name="Obs_EBITA_Denmark" localSheetId="5">#REF!</definedName>
    <definedName name="Obs_EBITA_Denmark" localSheetId="9">#REF!</definedName>
    <definedName name="Obs_EBITA_Denmark" localSheetId="2">#REF!</definedName>
    <definedName name="Obs_EBITA_Denmark" localSheetId="26">#REF!</definedName>
    <definedName name="Obs_EBITA_Denmark">#REF!</definedName>
    <definedName name="Obs_EBITA_Finland" localSheetId="4">#REF!</definedName>
    <definedName name="Obs_EBITA_Finland" localSheetId="15">#REF!</definedName>
    <definedName name="Obs_EBITA_Finland" localSheetId="22">#REF!</definedName>
    <definedName name="Obs_EBITA_Finland" localSheetId="5">#REF!</definedName>
    <definedName name="Obs_EBITA_Finland" localSheetId="9">#REF!</definedName>
    <definedName name="Obs_EBITA_Finland" localSheetId="2">#REF!</definedName>
    <definedName name="Obs_EBITA_Finland" localSheetId="26">#REF!</definedName>
    <definedName name="Obs_EBITA_Finland">#REF!</definedName>
    <definedName name="Obs_EBITA_Germany" localSheetId="4">#REF!</definedName>
    <definedName name="Obs_EBITA_Germany" localSheetId="15">#REF!</definedName>
    <definedName name="Obs_EBITA_Germany" localSheetId="22">#REF!</definedName>
    <definedName name="Obs_EBITA_Germany" localSheetId="5">#REF!</definedName>
    <definedName name="Obs_EBITA_Germany" localSheetId="9">#REF!</definedName>
    <definedName name="Obs_EBITA_Germany" localSheetId="2">#REF!</definedName>
    <definedName name="Obs_EBITA_Germany" localSheetId="26">#REF!</definedName>
    <definedName name="Obs_EBITA_Germany">#REF!</definedName>
    <definedName name="Obs_EBITA_Ireland" localSheetId="4">#REF!</definedName>
    <definedName name="Obs_EBITA_Ireland" localSheetId="15">#REF!</definedName>
    <definedName name="Obs_EBITA_Ireland" localSheetId="22">#REF!</definedName>
    <definedName name="Obs_EBITA_Ireland" localSheetId="5">#REF!</definedName>
    <definedName name="Obs_EBITA_Ireland" localSheetId="9">#REF!</definedName>
    <definedName name="Obs_EBITA_Ireland" localSheetId="2">#REF!</definedName>
    <definedName name="Obs_EBITA_Ireland" localSheetId="26">#REF!</definedName>
    <definedName name="Obs_EBITA_Ireland">#REF!</definedName>
    <definedName name="Obs_EBITA_Media_Intelligence" localSheetId="4">#REF!</definedName>
    <definedName name="Obs_EBITA_Media_Intelligence" localSheetId="15">#REF!</definedName>
    <definedName name="Obs_EBITA_Media_Intelligence" localSheetId="22">#REF!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6">#REF!</definedName>
    <definedName name="Obs_EBITA_Media_Intelligence">#REF!</definedName>
    <definedName name="Obs_EBITA_Nordic" localSheetId="4">#REF!</definedName>
    <definedName name="Obs_EBITA_Nordic" localSheetId="15">#REF!</definedName>
    <definedName name="Obs_EBITA_Nordic" localSheetId="22">#REF!</definedName>
    <definedName name="Obs_EBITA_Nordic" localSheetId="5">#REF!</definedName>
    <definedName name="Obs_EBITA_Nordic" localSheetId="9">#REF!</definedName>
    <definedName name="Obs_EBITA_Nordic" localSheetId="2">#REF!</definedName>
    <definedName name="Obs_EBITA_Nordic" localSheetId="26">#REF!</definedName>
    <definedName name="Obs_EBITA_Nordic">#REF!</definedName>
    <definedName name="Obs_EBITA_North_America" localSheetId="4">#REF!</definedName>
    <definedName name="Obs_EBITA_North_America" localSheetId="15">#REF!</definedName>
    <definedName name="Obs_EBITA_North_America" localSheetId="22">#REF!</definedName>
    <definedName name="Obs_EBITA_North_America" localSheetId="5">#REF!</definedName>
    <definedName name="Obs_EBITA_North_America" localSheetId="9">#REF!</definedName>
    <definedName name="Obs_EBITA_North_America" localSheetId="2">#REF!</definedName>
    <definedName name="Obs_EBITA_North_America" localSheetId="26">#REF!</definedName>
    <definedName name="Obs_EBITA_North_America">#REF!</definedName>
    <definedName name="Obs_EBITA_Norway" localSheetId="4">#REF!</definedName>
    <definedName name="Obs_EBITA_Norway" localSheetId="15">#REF!</definedName>
    <definedName name="Obs_EBITA_Norway" localSheetId="22">#REF!</definedName>
    <definedName name="Obs_EBITA_Norway" localSheetId="5">#REF!</definedName>
    <definedName name="Obs_EBITA_Norway" localSheetId="9">#REF!</definedName>
    <definedName name="Obs_EBITA_Norway" localSheetId="2">#REF!</definedName>
    <definedName name="Obs_EBITA_Norway" localSheetId="26">#REF!</definedName>
    <definedName name="Obs_EBITA_Norway">#REF!</definedName>
    <definedName name="Obs_EBITA_Portugal" localSheetId="4">#REF!</definedName>
    <definedName name="Obs_EBITA_Portugal" localSheetId="15">#REF!</definedName>
    <definedName name="Obs_EBITA_Portugal" localSheetId="22">#REF!</definedName>
    <definedName name="Obs_EBITA_Portugal" localSheetId="5">#REF!</definedName>
    <definedName name="Obs_EBITA_Portugal" localSheetId="9">#REF!</definedName>
    <definedName name="Obs_EBITA_Portugal" localSheetId="2">#REF!</definedName>
    <definedName name="Obs_EBITA_Portugal" localSheetId="26">#REF!</definedName>
    <definedName name="Obs_EBITA_Portugal">#REF!</definedName>
    <definedName name="Obs_EBITA_ROE" localSheetId="4">#REF!</definedName>
    <definedName name="Obs_EBITA_ROE" localSheetId="15">#REF!</definedName>
    <definedName name="Obs_EBITA_ROE" localSheetId="22">#REF!</definedName>
    <definedName name="Obs_EBITA_ROE" localSheetId="5">#REF!</definedName>
    <definedName name="Obs_EBITA_ROE" localSheetId="9">#REF!</definedName>
    <definedName name="Obs_EBITA_ROE" localSheetId="2">#REF!</definedName>
    <definedName name="Obs_EBITA_ROE" localSheetId="26">#REF!</definedName>
    <definedName name="Obs_EBITA_ROE">#REF!</definedName>
    <definedName name="Obs_EBITA_Sweden" localSheetId="4">#REF!</definedName>
    <definedName name="Obs_EBITA_Sweden" localSheetId="15">#REF!</definedName>
    <definedName name="Obs_EBITA_Sweden" localSheetId="22">#REF!</definedName>
    <definedName name="Obs_EBITA_Sweden" localSheetId="5">#REF!</definedName>
    <definedName name="Obs_EBITA_Sweden" localSheetId="9">#REF!</definedName>
    <definedName name="Obs_EBITA_Sweden" localSheetId="2">#REF!</definedName>
    <definedName name="Obs_EBITA_Sweden" localSheetId="26">#REF!</definedName>
    <definedName name="Obs_EBITA_Sweden">#REF!</definedName>
    <definedName name="Obs_EBITA_UK" localSheetId="4">#REF!</definedName>
    <definedName name="Obs_EBITA_UK" localSheetId="15">#REF!</definedName>
    <definedName name="Obs_EBITA_UK" localSheetId="22">#REF!</definedName>
    <definedName name="Obs_EBITA_UK" localSheetId="5">#REF!</definedName>
    <definedName name="Obs_EBITA_UK" localSheetId="9">#REF!</definedName>
    <definedName name="Obs_EBITA_UK" localSheetId="2">#REF!</definedName>
    <definedName name="Obs_EBITA_UK" localSheetId="26">#REF!</definedName>
    <definedName name="Obs_EBITA_UK">#REF!</definedName>
    <definedName name="Obs_EBITA_USA" localSheetId="4">#REF!</definedName>
    <definedName name="Obs_EBITA_USA" localSheetId="15">#REF!</definedName>
    <definedName name="Obs_EBITA_USA" localSheetId="22">#REF!</definedName>
    <definedName name="Obs_EBITA_USA" localSheetId="5">#REF!</definedName>
    <definedName name="Obs_EBITA_USA" localSheetId="9">#REF!</definedName>
    <definedName name="Obs_EBITA_USA" localSheetId="2">#REF!</definedName>
    <definedName name="Obs_EBITA_USA" localSheetId="26">#REF!</definedName>
    <definedName name="Obs_EBITA_USA">#REF!</definedName>
    <definedName name="Obs_Org_Growth" localSheetId="4">#REF!</definedName>
    <definedName name="Obs_Org_Growth" localSheetId="15">#REF!</definedName>
    <definedName name="Obs_Org_Growth" localSheetId="22">#REF!</definedName>
    <definedName name="Obs_Org_Growth" localSheetId="5">#REF!</definedName>
    <definedName name="Obs_Org_Growth" localSheetId="9">#REF!</definedName>
    <definedName name="Obs_Org_Growth" localSheetId="2">#REF!</definedName>
    <definedName name="Obs_Org_Growth" localSheetId="26">#REF!</definedName>
    <definedName name="Obs_Org_Growth">#REF!</definedName>
    <definedName name="Obs_Org_Growth_Nordic" localSheetId="4">#REF!</definedName>
    <definedName name="Obs_Org_Growth_Nordic" localSheetId="15">#REF!</definedName>
    <definedName name="Obs_Org_Growth_Nordic" localSheetId="22">#REF!</definedName>
    <definedName name="Obs_Org_Growth_Nordic" localSheetId="5">#REF!</definedName>
    <definedName name="Obs_Org_Growth_Nordic" localSheetId="9">#REF!</definedName>
    <definedName name="Obs_Org_Growth_Nordic" localSheetId="2">#REF!</definedName>
    <definedName name="Obs_Org_Growth_Nordic" localSheetId="26">#REF!</definedName>
    <definedName name="Obs_Org_Growth_Nordic">#REF!</definedName>
    <definedName name="Obs_Org_Growth_North_America" localSheetId="4">#REF!</definedName>
    <definedName name="Obs_Org_Growth_North_America" localSheetId="15">#REF!</definedName>
    <definedName name="Obs_Org_Growth_North_America" localSheetId="22">#REF!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6">#REF!</definedName>
    <definedName name="Obs_Org_Growth_North_America">#REF!</definedName>
    <definedName name="Obs_Org_Growth_ROE" localSheetId="4">#REF!</definedName>
    <definedName name="Obs_Org_Growth_ROE" localSheetId="15">#REF!</definedName>
    <definedName name="Obs_Org_Growth_ROE" localSheetId="22">#REF!</definedName>
    <definedName name="Obs_Org_Growth_ROE" localSheetId="5">#REF!</definedName>
    <definedName name="Obs_Org_Growth_ROE" localSheetId="9">#REF!</definedName>
    <definedName name="Obs_Org_Growth_ROE" localSheetId="2">#REF!</definedName>
    <definedName name="Obs_Org_Growth_ROE" localSheetId="26">#REF!</definedName>
    <definedName name="Obs_Org_Growth_ROE">#REF!</definedName>
    <definedName name="Obs_Sales" localSheetId="4">#REF!</definedName>
    <definedName name="Obs_Sales" localSheetId="15">#REF!</definedName>
    <definedName name="Obs_Sales" localSheetId="22">#REF!</definedName>
    <definedName name="Obs_Sales" localSheetId="5">#REF!</definedName>
    <definedName name="Obs_Sales" localSheetId="9">#REF!</definedName>
    <definedName name="Obs_Sales" localSheetId="2">#REF!</definedName>
    <definedName name="Obs_Sales" localSheetId="26">#REF!</definedName>
    <definedName name="Obs_Sales">#REF!</definedName>
    <definedName name="Obs_Sales_Baltics" localSheetId="4">#REF!</definedName>
    <definedName name="Obs_Sales_Baltics" localSheetId="15">#REF!</definedName>
    <definedName name="Obs_Sales_Baltics" localSheetId="22">#REF!</definedName>
    <definedName name="Obs_Sales_Baltics" localSheetId="5">#REF!</definedName>
    <definedName name="Obs_Sales_Baltics" localSheetId="9">#REF!</definedName>
    <definedName name="Obs_Sales_Baltics" localSheetId="2">#REF!</definedName>
    <definedName name="Obs_Sales_Baltics" localSheetId="26">#REF!</definedName>
    <definedName name="Obs_Sales_Baltics">#REF!</definedName>
    <definedName name="Obs_Sales_Canada" localSheetId="4">#REF!</definedName>
    <definedName name="Obs_Sales_Canada" localSheetId="15">#REF!</definedName>
    <definedName name="Obs_Sales_Canada" localSheetId="22">#REF!</definedName>
    <definedName name="Obs_Sales_Canada" localSheetId="5">#REF!</definedName>
    <definedName name="Obs_Sales_Canada" localSheetId="9">#REF!</definedName>
    <definedName name="Obs_Sales_Canada" localSheetId="2">#REF!</definedName>
    <definedName name="Obs_Sales_Canada" localSheetId="26">#REF!</definedName>
    <definedName name="Obs_Sales_Canada">#REF!</definedName>
    <definedName name="Obs_Sales_Communications" localSheetId="4">#REF!</definedName>
    <definedName name="Obs_Sales_Communications" localSheetId="15">#REF!</definedName>
    <definedName name="Obs_Sales_Communications" localSheetId="22">#REF!</definedName>
    <definedName name="Obs_Sales_Communications" localSheetId="5">#REF!</definedName>
    <definedName name="Obs_Sales_Communications" localSheetId="9">#REF!</definedName>
    <definedName name="Obs_Sales_Communications" localSheetId="2">#REF!</definedName>
    <definedName name="Obs_Sales_Communications" localSheetId="26">#REF!</definedName>
    <definedName name="Obs_Sales_Communications">#REF!</definedName>
    <definedName name="Obs_Sales_Denmark" localSheetId="4">#REF!</definedName>
    <definedName name="Obs_Sales_Denmark" localSheetId="15">#REF!</definedName>
    <definedName name="Obs_Sales_Denmark" localSheetId="22">#REF!</definedName>
    <definedName name="Obs_Sales_Denmark" localSheetId="5">#REF!</definedName>
    <definedName name="Obs_Sales_Denmark" localSheetId="9">#REF!</definedName>
    <definedName name="Obs_Sales_Denmark" localSheetId="2">#REF!</definedName>
    <definedName name="Obs_Sales_Denmark" localSheetId="26">#REF!</definedName>
    <definedName name="Obs_Sales_Denmark">#REF!</definedName>
    <definedName name="Obs_Sales_Finland" localSheetId="4">#REF!</definedName>
    <definedName name="Obs_Sales_Finland" localSheetId="15">#REF!</definedName>
    <definedName name="Obs_Sales_Finland" localSheetId="22">#REF!</definedName>
    <definedName name="Obs_Sales_Finland" localSheetId="5">#REF!</definedName>
    <definedName name="Obs_Sales_Finland" localSheetId="9">#REF!</definedName>
    <definedName name="Obs_Sales_Finland" localSheetId="2">#REF!</definedName>
    <definedName name="Obs_Sales_Finland" localSheetId="26">#REF!</definedName>
    <definedName name="Obs_Sales_Finland">#REF!</definedName>
    <definedName name="Obs_Sales_Germany" localSheetId="4">#REF!</definedName>
    <definedName name="Obs_Sales_Germany" localSheetId="15">#REF!</definedName>
    <definedName name="Obs_Sales_Germany" localSheetId="22">#REF!</definedName>
    <definedName name="Obs_Sales_Germany" localSheetId="5">#REF!</definedName>
    <definedName name="Obs_Sales_Germany" localSheetId="9">#REF!</definedName>
    <definedName name="Obs_Sales_Germany" localSheetId="2">#REF!</definedName>
    <definedName name="Obs_Sales_Germany" localSheetId="26">#REF!</definedName>
    <definedName name="Obs_Sales_Germany">#REF!</definedName>
    <definedName name="Obs_Sales_Ireland" localSheetId="4">#REF!</definedName>
    <definedName name="Obs_Sales_Ireland" localSheetId="15">#REF!</definedName>
    <definedName name="Obs_Sales_Ireland" localSheetId="22">#REF!</definedName>
    <definedName name="Obs_Sales_Ireland" localSheetId="5">#REF!</definedName>
    <definedName name="Obs_Sales_Ireland" localSheetId="9">#REF!</definedName>
    <definedName name="Obs_Sales_Ireland" localSheetId="2">#REF!</definedName>
    <definedName name="Obs_Sales_Ireland" localSheetId="26">#REF!</definedName>
    <definedName name="Obs_Sales_Ireland">#REF!</definedName>
    <definedName name="Obs_Sales_Media_Intelligence" localSheetId="4">#REF!</definedName>
    <definedName name="Obs_Sales_Media_Intelligence" localSheetId="15">#REF!</definedName>
    <definedName name="Obs_Sales_Media_Intelligence" localSheetId="22">#REF!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6">#REF!</definedName>
    <definedName name="Obs_Sales_Media_Intelligence">#REF!</definedName>
    <definedName name="Obs_Sales_Nordic" localSheetId="4">#REF!</definedName>
    <definedName name="Obs_Sales_Nordic" localSheetId="15">#REF!</definedName>
    <definedName name="Obs_Sales_Nordic" localSheetId="22">#REF!</definedName>
    <definedName name="Obs_Sales_Nordic" localSheetId="5">#REF!</definedName>
    <definedName name="Obs_Sales_Nordic" localSheetId="9">#REF!</definedName>
    <definedName name="Obs_Sales_Nordic" localSheetId="2">#REF!</definedName>
    <definedName name="Obs_Sales_Nordic" localSheetId="26">#REF!</definedName>
    <definedName name="Obs_Sales_Nordic">#REF!</definedName>
    <definedName name="Obs_Sales_North_America" localSheetId="4">#REF!</definedName>
    <definedName name="Obs_Sales_North_America" localSheetId="15">#REF!</definedName>
    <definedName name="Obs_Sales_North_America" localSheetId="22">#REF!</definedName>
    <definedName name="Obs_Sales_North_America" localSheetId="5">#REF!</definedName>
    <definedName name="Obs_Sales_North_America" localSheetId="9">#REF!</definedName>
    <definedName name="Obs_Sales_North_America" localSheetId="2">#REF!</definedName>
    <definedName name="Obs_Sales_North_America" localSheetId="26">#REF!</definedName>
    <definedName name="Obs_Sales_North_America">#REF!</definedName>
    <definedName name="Obs_Sales_Norway" localSheetId="4">#REF!</definedName>
    <definedName name="Obs_Sales_Norway" localSheetId="15">#REF!</definedName>
    <definedName name="Obs_Sales_Norway" localSheetId="22">#REF!</definedName>
    <definedName name="Obs_Sales_Norway" localSheetId="5">#REF!</definedName>
    <definedName name="Obs_Sales_Norway" localSheetId="9">#REF!</definedName>
    <definedName name="Obs_Sales_Norway" localSheetId="2">#REF!</definedName>
    <definedName name="Obs_Sales_Norway" localSheetId="26">#REF!</definedName>
    <definedName name="Obs_Sales_Norway">#REF!</definedName>
    <definedName name="Obs_Sales_Portugal" localSheetId="4">#REF!</definedName>
    <definedName name="Obs_Sales_Portugal" localSheetId="15">#REF!</definedName>
    <definedName name="Obs_Sales_Portugal" localSheetId="22">#REF!</definedName>
    <definedName name="Obs_Sales_Portugal" localSheetId="5">#REF!</definedName>
    <definedName name="Obs_Sales_Portugal" localSheetId="9">#REF!</definedName>
    <definedName name="Obs_Sales_Portugal" localSheetId="2">#REF!</definedName>
    <definedName name="Obs_Sales_Portugal" localSheetId="26">#REF!</definedName>
    <definedName name="Obs_Sales_Portugal">#REF!</definedName>
    <definedName name="Obs_Sales_ROE" localSheetId="4">#REF!</definedName>
    <definedName name="Obs_Sales_ROE" localSheetId="15">#REF!</definedName>
    <definedName name="Obs_Sales_ROE" localSheetId="22">#REF!</definedName>
    <definedName name="Obs_Sales_ROE" localSheetId="5">#REF!</definedName>
    <definedName name="Obs_Sales_ROE" localSheetId="9">#REF!</definedName>
    <definedName name="Obs_Sales_ROE" localSheetId="2">#REF!</definedName>
    <definedName name="Obs_Sales_ROE" localSheetId="26">#REF!</definedName>
    <definedName name="Obs_Sales_ROE">#REF!</definedName>
    <definedName name="Obs_Sales_Sweden" localSheetId="4">#REF!</definedName>
    <definedName name="Obs_Sales_Sweden" localSheetId="15">#REF!</definedName>
    <definedName name="Obs_Sales_Sweden" localSheetId="22">#REF!</definedName>
    <definedName name="Obs_Sales_Sweden" localSheetId="5">#REF!</definedName>
    <definedName name="Obs_Sales_Sweden" localSheetId="9">#REF!</definedName>
    <definedName name="Obs_Sales_Sweden" localSheetId="2">#REF!</definedName>
    <definedName name="Obs_Sales_Sweden" localSheetId="26">#REF!</definedName>
    <definedName name="Obs_Sales_Sweden">#REF!</definedName>
    <definedName name="Obs_Sales_UK" localSheetId="4">#REF!</definedName>
    <definedName name="Obs_Sales_UK" localSheetId="15">#REF!</definedName>
    <definedName name="Obs_Sales_UK" localSheetId="22">#REF!</definedName>
    <definedName name="Obs_Sales_UK" localSheetId="5">#REF!</definedName>
    <definedName name="Obs_Sales_UK" localSheetId="9">#REF!</definedName>
    <definedName name="Obs_Sales_UK" localSheetId="2">#REF!</definedName>
    <definedName name="Obs_Sales_UK" localSheetId="26">#REF!</definedName>
    <definedName name="Obs_Sales_UK">#REF!</definedName>
    <definedName name="Obs_Sales_USA" localSheetId="4">#REF!</definedName>
    <definedName name="Obs_Sales_USA" localSheetId="15">#REF!</definedName>
    <definedName name="Obs_Sales_USA" localSheetId="22">#REF!</definedName>
    <definedName name="Obs_Sales_USA" localSheetId="5">#REF!</definedName>
    <definedName name="Obs_Sales_USA" localSheetId="9">#REF!</definedName>
    <definedName name="Obs_Sales_USA" localSheetId="2">#REF!</definedName>
    <definedName name="Obs_Sales_USA" localSheetId="26">#REF!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5">'[6]old template'!#REF!</definedName>
    <definedName name="op_00" localSheetId="22">'[6]old template'!#REF!</definedName>
    <definedName name="op_00" localSheetId="5">'[6]old template'!#REF!</definedName>
    <definedName name="op_00" localSheetId="9">'[6]old template'!#REF!</definedName>
    <definedName name="op_00" localSheetId="2">'[6]old template'!#REF!</definedName>
    <definedName name="op_00" localSheetId="26">'[6]old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5">'[6]old template'!#REF!</definedName>
    <definedName name="op_99" localSheetId="22">'[6]old template'!#REF!</definedName>
    <definedName name="op_99" localSheetId="5">'[6]old template'!#REF!</definedName>
    <definedName name="op_99" localSheetId="9">'[6]old template'!#REF!</definedName>
    <definedName name="op_99" localSheetId="2">'[6]old template'!#REF!</definedName>
    <definedName name="op_99" localSheetId="26">'[6]old template'!#REF!</definedName>
    <definedName name="op_99">'[6]old template'!#REF!</definedName>
    <definedName name="op_inc" localSheetId="4">#REF!</definedName>
    <definedName name="op_inc" localSheetId="15">#REF!</definedName>
    <definedName name="op_inc" localSheetId="22">#REF!</definedName>
    <definedName name="op_inc" localSheetId="5">#REF!</definedName>
    <definedName name="op_inc" localSheetId="9">#REF!</definedName>
    <definedName name="op_inc" localSheetId="2">#REF!</definedName>
    <definedName name="op_inc" localSheetId="26">#REF!</definedName>
    <definedName name="op_inc">#REF!</definedName>
    <definedName name="oper_inc" localSheetId="4">#REF!</definedName>
    <definedName name="oper_inc" localSheetId="15">#REF!</definedName>
    <definedName name="oper_inc" localSheetId="22">#REF!</definedName>
    <definedName name="oper_inc" localSheetId="5">#REF!</definedName>
    <definedName name="oper_inc" localSheetId="9">#REF!</definedName>
    <definedName name="oper_inc" localSheetId="2">#REF!</definedName>
    <definedName name="oper_inc" localSheetId="26">#REF!</definedName>
    <definedName name="oper_inc">#REF!</definedName>
    <definedName name="oper_kap" localSheetId="4">'[3]DCF old'!#REF!</definedName>
    <definedName name="oper_kap" localSheetId="15">'[3]DCF old'!#REF!</definedName>
    <definedName name="oper_kap" localSheetId="22">'[3]DCF old'!#REF!</definedName>
    <definedName name="oper_kap" localSheetId="5">'[3]DCF old'!#REF!</definedName>
    <definedName name="oper_kap" localSheetId="9">'[3]DCF old'!#REF!</definedName>
    <definedName name="oper_kap" localSheetId="2">'[3]DCF old'!#REF!</definedName>
    <definedName name="oper_kap" localSheetId="26">'[3]DCF old'!#REF!</definedName>
    <definedName name="oper_kap">'[3]DCF old'!#REF!</definedName>
    <definedName name="oper_margin" localSheetId="4">'[3]DCF old'!#REF!</definedName>
    <definedName name="oper_margin" localSheetId="15">'[3]DCF old'!#REF!</definedName>
    <definedName name="oper_margin" localSheetId="22">'[3]DCF old'!#REF!</definedName>
    <definedName name="oper_margin" localSheetId="5">'[3]DCF old'!#REF!</definedName>
    <definedName name="oper_margin" localSheetId="9">'[3]DCF old'!#REF!</definedName>
    <definedName name="oper_margin" localSheetId="2">'[3]DCF old'!#REF!</definedName>
    <definedName name="oper_margin" localSheetId="26">'[3]DCF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5">[15]Global!#REF!</definedName>
    <definedName name="operating_leases_per_ASK_1985" localSheetId="22">[15]Global!#REF!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6">[15]Global!#REF!</definedName>
    <definedName name="operating_leases_per_ASK_1985">[15]Global!#REF!</definedName>
    <definedName name="operating_leases_per_ASK_1986" localSheetId="4">[15]Global!#REF!</definedName>
    <definedName name="operating_leases_per_ASK_1986" localSheetId="15">[15]Global!#REF!</definedName>
    <definedName name="operating_leases_per_ASK_1986" localSheetId="22">[15]Global!#REF!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6">[15]Global!#REF!</definedName>
    <definedName name="operating_leases_per_ASK_1986">[15]Global!#REF!</definedName>
    <definedName name="operating_leases_per_ASK_1987" localSheetId="4">[15]Global!#REF!</definedName>
    <definedName name="operating_leases_per_ASK_1987" localSheetId="15">[15]Global!#REF!</definedName>
    <definedName name="operating_leases_per_ASK_1987" localSheetId="22">[15]Global!#REF!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6">[15]Global!#REF!</definedName>
    <definedName name="operating_leases_per_ASK_1987">[15]Global!#REF!</definedName>
    <definedName name="operating_leases_per_ASK_1988" localSheetId="4">[15]Global!#REF!</definedName>
    <definedName name="operating_leases_per_ASK_1988" localSheetId="15">[15]Global!#REF!</definedName>
    <definedName name="operating_leases_per_ASK_1988" localSheetId="22">[15]Global!#REF!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6">[15]Global!#REF!</definedName>
    <definedName name="operating_leases_per_ASK_1988">[15]Global!#REF!</definedName>
    <definedName name="operating_leases_per_ASK_1989" localSheetId="4">[15]Global!#REF!</definedName>
    <definedName name="operating_leases_per_ASK_1989" localSheetId="15">[15]Global!#REF!</definedName>
    <definedName name="operating_leases_per_ASK_1989" localSheetId="22">[15]Global!#REF!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6">[15]Global!#REF!</definedName>
    <definedName name="operating_leases_per_ASK_1989">[15]Global!#REF!</definedName>
    <definedName name="operating_leases_per_ASK_1990" localSheetId="4">[15]Global!#REF!</definedName>
    <definedName name="operating_leases_per_ASK_1990" localSheetId="15">[15]Global!#REF!</definedName>
    <definedName name="operating_leases_per_ASK_1990" localSheetId="22">[15]Global!#REF!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6">[15]Global!#REF!</definedName>
    <definedName name="operating_leases_per_ASK_1990">[15]Global!#REF!</definedName>
    <definedName name="operating_leases_per_ASK_1991" localSheetId="4">[15]Global!#REF!</definedName>
    <definedName name="operating_leases_per_ASK_1991" localSheetId="15">[15]Global!#REF!</definedName>
    <definedName name="operating_leases_per_ASK_1991" localSheetId="22">[15]Global!#REF!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6">[15]Global!#REF!</definedName>
    <definedName name="operating_leases_per_ASK_1991">[15]Global!#REF!</definedName>
    <definedName name="operating_leases_per_ASK_1992" localSheetId="4">[15]Global!#REF!</definedName>
    <definedName name="operating_leases_per_ASK_1992" localSheetId="15">[15]Global!#REF!</definedName>
    <definedName name="operating_leases_per_ASK_1992" localSheetId="22">[15]Global!#REF!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6">[15]Global!#REF!</definedName>
    <definedName name="operating_leases_per_ASK_1992">[15]Global!#REF!</definedName>
    <definedName name="operating_leases_per_ASK_1993" localSheetId="4">[15]Global!#REF!</definedName>
    <definedName name="operating_leases_per_ASK_1993" localSheetId="15">[15]Global!#REF!</definedName>
    <definedName name="operating_leases_per_ASK_1993" localSheetId="22">[15]Global!#REF!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6">[15]Global!#REF!</definedName>
    <definedName name="operating_leases_per_ASK_1993">[15]Global!#REF!</definedName>
    <definedName name="operating_leases_per_ASK_1994" localSheetId="4">[15]Global!#REF!</definedName>
    <definedName name="operating_leases_per_ASK_1994" localSheetId="15">[15]Global!#REF!</definedName>
    <definedName name="operating_leases_per_ASK_1994" localSheetId="22">[15]Global!#REF!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6">[15]Global!#REF!</definedName>
    <definedName name="operating_leases_per_ASK_1994">[15]Global!#REF!</definedName>
    <definedName name="operating_leases_per_ASK_1995" localSheetId="4">[15]Global!#REF!</definedName>
    <definedName name="operating_leases_per_ASK_1995" localSheetId="15">[15]Global!#REF!</definedName>
    <definedName name="operating_leases_per_ASK_1995" localSheetId="22">[15]Global!#REF!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6">[15]Global!#REF!</definedName>
    <definedName name="operating_leases_per_ASK_1995">[15]Global!#REF!</definedName>
    <definedName name="operating_leases_per_ASK_1996" localSheetId="4">[15]Global!#REF!</definedName>
    <definedName name="operating_leases_per_ASK_1996" localSheetId="15">[15]Global!#REF!</definedName>
    <definedName name="operating_leases_per_ASK_1996" localSheetId="22">[15]Global!#REF!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6">[15]Global!#REF!</definedName>
    <definedName name="operating_leases_per_ASK_1996">[15]Global!#REF!</definedName>
    <definedName name="operating_leases_per_ASK_1997" localSheetId="4">[15]Global!#REF!</definedName>
    <definedName name="operating_leases_per_ASK_1997" localSheetId="15">[15]Global!#REF!</definedName>
    <definedName name="operating_leases_per_ASK_1997" localSheetId="22">[15]Global!#REF!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6">[15]Global!#REF!</definedName>
    <definedName name="operating_leases_per_ASK_1997">[15]Global!#REF!</definedName>
    <definedName name="operating_leases_per_ASK_1998" localSheetId="4">[15]Global!#REF!</definedName>
    <definedName name="operating_leases_per_ASK_1998" localSheetId="15">[15]Global!#REF!</definedName>
    <definedName name="operating_leases_per_ASK_1998" localSheetId="22">[15]Global!#REF!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6">[15]Global!#REF!</definedName>
    <definedName name="operating_leases_per_ASK_1998">[15]Global!#REF!</definedName>
    <definedName name="operating_leases_per_ASK_1999" localSheetId="4">[15]Global!#REF!</definedName>
    <definedName name="operating_leases_per_ASK_1999" localSheetId="15">[15]Global!#REF!</definedName>
    <definedName name="operating_leases_per_ASK_1999" localSheetId="22">[15]Global!#REF!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6">[15]Global!#REF!</definedName>
    <definedName name="operating_leases_per_ASK_1999">[15]Global!#REF!</definedName>
    <definedName name="operating_leases_per_ASK_2000" localSheetId="4">[15]Global!#REF!</definedName>
    <definedName name="operating_leases_per_ASK_2000" localSheetId="15">[15]Global!#REF!</definedName>
    <definedName name="operating_leases_per_ASK_2000" localSheetId="22">[15]Global!#REF!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6">[15]Global!#REF!</definedName>
    <definedName name="operating_leases_per_ASK_2000">[15]Global!#REF!</definedName>
    <definedName name="operating_leases_per_ASK_2001" localSheetId="4">[15]Global!#REF!</definedName>
    <definedName name="operating_leases_per_ASK_2001" localSheetId="15">[15]Global!#REF!</definedName>
    <definedName name="operating_leases_per_ASK_2001" localSheetId="22">[15]Global!#REF!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6">[15]Global!#REF!</definedName>
    <definedName name="operating_leases_per_ASK_2001">[15]Global!#REF!</definedName>
    <definedName name="operating_leases_per_ASK_2002" localSheetId="4">[15]Global!#REF!</definedName>
    <definedName name="operating_leases_per_ASK_2002" localSheetId="15">[15]Global!#REF!</definedName>
    <definedName name="operating_leases_per_ASK_2002" localSheetId="22">[15]Global!#REF!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6">[15]Global!#REF!</definedName>
    <definedName name="operating_leases_per_ASK_2002">[15]Global!#REF!</definedName>
    <definedName name="operating_leases_per_ASK_2003" localSheetId="4">[15]Global!#REF!</definedName>
    <definedName name="operating_leases_per_ASK_2003" localSheetId="15">[15]Global!#REF!</definedName>
    <definedName name="operating_leases_per_ASK_2003" localSheetId="22">[15]Global!#REF!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6">[15]Global!#REF!</definedName>
    <definedName name="operating_leases_per_ASK_2003">[15]Global!#REF!</definedName>
    <definedName name="operating_leases_per_ASK_2004" localSheetId="4">[15]Global!#REF!</definedName>
    <definedName name="operating_leases_per_ASK_2004" localSheetId="15">[15]Global!#REF!</definedName>
    <definedName name="operating_leases_per_ASK_2004" localSheetId="22">[15]Global!#REF!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6">[15]Global!#REF!</definedName>
    <definedName name="operating_leases_per_ASK_2004">[15]Global!#REF!</definedName>
    <definedName name="operating_leases_per_ASK_2005" localSheetId="4">[15]Global!#REF!</definedName>
    <definedName name="operating_leases_per_ASK_2005" localSheetId="15">[15]Global!#REF!</definedName>
    <definedName name="operating_leases_per_ASK_2005" localSheetId="22">[15]Global!#REF!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6">[15]Global!#REF!</definedName>
    <definedName name="operating_leases_per_ASK_2005">[15]Global!#REF!</definedName>
    <definedName name="operating_leases_per_ASK_2006" localSheetId="4">[15]Global!#REF!</definedName>
    <definedName name="operating_leases_per_ASK_2006" localSheetId="15">[15]Global!#REF!</definedName>
    <definedName name="operating_leases_per_ASK_2006" localSheetId="22">[15]Global!#REF!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6">[15]Global!#REF!</definedName>
    <definedName name="operating_leases_per_ASK_2006">[15]Global!#REF!</definedName>
    <definedName name="operating_leases_per_ASK_2007" localSheetId="4">[15]Global!#REF!</definedName>
    <definedName name="operating_leases_per_ASK_2007" localSheetId="15">[15]Global!#REF!</definedName>
    <definedName name="operating_leases_per_ASK_2007" localSheetId="22">[15]Global!#REF!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6">[15]Global!#REF!</definedName>
    <definedName name="operating_leases_per_ASK_2007">[15]Global!#REF!</definedName>
    <definedName name="operating_leases_per_ASK_2008" localSheetId="4">[15]Global!#REF!</definedName>
    <definedName name="operating_leases_per_ASK_2008" localSheetId="15">[15]Global!#REF!</definedName>
    <definedName name="operating_leases_per_ASK_2008" localSheetId="22">[15]Global!#REF!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6">[15]Global!#REF!</definedName>
    <definedName name="operating_leases_per_ASK_2008">[15]Global!#REF!</definedName>
    <definedName name="operating_leases_per_ASK_2009" localSheetId="4">[15]Global!#REF!</definedName>
    <definedName name="operating_leases_per_ASK_2009" localSheetId="15">[15]Global!#REF!</definedName>
    <definedName name="operating_leases_per_ASK_2009" localSheetId="22">[15]Global!#REF!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6">[15]Global!#REF!</definedName>
    <definedName name="operating_leases_per_ASK_2009">[15]Global!#REF!</definedName>
    <definedName name="operating_leases_per_ASK_2010" localSheetId="4">[15]Global!#REF!</definedName>
    <definedName name="operating_leases_per_ASK_2010" localSheetId="15">[15]Global!#REF!</definedName>
    <definedName name="operating_leases_per_ASK_2010" localSheetId="22">[15]Global!#REF!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6">[15]Global!#REF!</definedName>
    <definedName name="operating_leases_per_ASK_2010">[15]Global!#REF!</definedName>
    <definedName name="operating_leases_per_ASK_comm" localSheetId="4">[15]Global!#REF!</definedName>
    <definedName name="operating_leases_per_ASK_comm" localSheetId="15">[15]Global!#REF!</definedName>
    <definedName name="operating_leases_per_ASK_comm" localSheetId="22">[15]Global!#REF!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6">[15]Global!#REF!</definedName>
    <definedName name="operating_leases_per_ASK_comm">[15]Global!#REF!</definedName>
    <definedName name="operating_leases_per_ASM_1985" localSheetId="4">[15]Global!#REF!</definedName>
    <definedName name="operating_leases_per_ASM_1985" localSheetId="15">[15]Global!#REF!</definedName>
    <definedName name="operating_leases_per_ASM_1985" localSheetId="22">[15]Global!#REF!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6">[15]Global!#REF!</definedName>
    <definedName name="operating_leases_per_ASM_1985">[15]Global!#REF!</definedName>
    <definedName name="operating_leases_per_ASM_1986" localSheetId="4">[15]Global!#REF!</definedName>
    <definedName name="operating_leases_per_ASM_1986" localSheetId="15">[15]Global!#REF!</definedName>
    <definedName name="operating_leases_per_ASM_1986" localSheetId="22">[15]Global!#REF!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6">[15]Global!#REF!</definedName>
    <definedName name="operating_leases_per_ASM_1986">[15]Global!#REF!</definedName>
    <definedName name="operating_leases_per_ASM_1987" localSheetId="4">[15]Global!#REF!</definedName>
    <definedName name="operating_leases_per_ASM_1987" localSheetId="15">[15]Global!#REF!</definedName>
    <definedName name="operating_leases_per_ASM_1987" localSheetId="22">[15]Global!#REF!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6">[15]Global!#REF!</definedName>
    <definedName name="operating_leases_per_ASM_1987">[15]Global!#REF!</definedName>
    <definedName name="operating_leases_per_ASM_1988" localSheetId="4">[15]Global!#REF!</definedName>
    <definedName name="operating_leases_per_ASM_1988" localSheetId="15">[15]Global!#REF!</definedName>
    <definedName name="operating_leases_per_ASM_1988" localSheetId="22">[15]Global!#REF!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6">[15]Global!#REF!</definedName>
    <definedName name="operating_leases_per_ASM_1988">[15]Global!#REF!</definedName>
    <definedName name="operating_leases_per_ASM_1989" localSheetId="4">[15]Global!#REF!</definedName>
    <definedName name="operating_leases_per_ASM_1989" localSheetId="15">[15]Global!#REF!</definedName>
    <definedName name="operating_leases_per_ASM_1989" localSheetId="22">[15]Global!#REF!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6">[15]Global!#REF!</definedName>
    <definedName name="operating_leases_per_ASM_1989">[15]Global!#REF!</definedName>
    <definedName name="operating_leases_per_ASM_1990" localSheetId="4">[15]Global!#REF!</definedName>
    <definedName name="operating_leases_per_ASM_1990" localSheetId="15">[15]Global!#REF!</definedName>
    <definedName name="operating_leases_per_ASM_1990" localSheetId="22">[15]Global!#REF!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6">[15]Global!#REF!</definedName>
    <definedName name="operating_leases_per_ASM_1990">[15]Global!#REF!</definedName>
    <definedName name="operating_leases_per_ASM_1991" localSheetId="4">[15]Global!#REF!</definedName>
    <definedName name="operating_leases_per_ASM_1991" localSheetId="15">[15]Global!#REF!</definedName>
    <definedName name="operating_leases_per_ASM_1991" localSheetId="22">[15]Global!#REF!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6">[15]Global!#REF!</definedName>
    <definedName name="operating_leases_per_ASM_1991">[15]Global!#REF!</definedName>
    <definedName name="operating_leases_per_ASM_1992" localSheetId="4">[15]Global!#REF!</definedName>
    <definedName name="operating_leases_per_ASM_1992" localSheetId="15">[15]Global!#REF!</definedName>
    <definedName name="operating_leases_per_ASM_1992" localSheetId="22">[15]Global!#REF!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6">[15]Global!#REF!</definedName>
    <definedName name="operating_leases_per_ASM_1992">[15]Global!#REF!</definedName>
    <definedName name="operating_leases_per_ASM_1993" localSheetId="4">[15]Global!#REF!</definedName>
    <definedName name="operating_leases_per_ASM_1993" localSheetId="15">[15]Global!#REF!</definedName>
    <definedName name="operating_leases_per_ASM_1993" localSheetId="22">[15]Global!#REF!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6">[15]Global!#REF!</definedName>
    <definedName name="operating_leases_per_ASM_1993">[15]Global!#REF!</definedName>
    <definedName name="operating_leases_per_ASM_1994" localSheetId="4">[15]Global!#REF!</definedName>
    <definedName name="operating_leases_per_ASM_1994" localSheetId="15">[15]Global!#REF!</definedName>
    <definedName name="operating_leases_per_ASM_1994" localSheetId="22">[15]Global!#REF!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6">[15]Global!#REF!</definedName>
    <definedName name="operating_leases_per_ASM_1994">[15]Global!#REF!</definedName>
    <definedName name="operating_leases_per_ASM_1995" localSheetId="4">[15]Global!#REF!</definedName>
    <definedName name="operating_leases_per_ASM_1995" localSheetId="15">[15]Global!#REF!</definedName>
    <definedName name="operating_leases_per_ASM_1995" localSheetId="22">[15]Global!#REF!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6">[15]Global!#REF!</definedName>
    <definedName name="operating_leases_per_ASM_1995">[15]Global!#REF!</definedName>
    <definedName name="operating_leases_per_ASM_1996" localSheetId="4">[15]Global!#REF!</definedName>
    <definedName name="operating_leases_per_ASM_1996" localSheetId="15">[15]Global!#REF!</definedName>
    <definedName name="operating_leases_per_ASM_1996" localSheetId="22">[15]Global!#REF!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6">[15]Global!#REF!</definedName>
    <definedName name="operating_leases_per_ASM_1996">[15]Global!#REF!</definedName>
    <definedName name="operating_leases_per_ASM_1997" localSheetId="4">[15]Global!#REF!</definedName>
    <definedName name="operating_leases_per_ASM_1997" localSheetId="15">[15]Global!#REF!</definedName>
    <definedName name="operating_leases_per_ASM_1997" localSheetId="22">[15]Global!#REF!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6">[15]Global!#REF!</definedName>
    <definedName name="operating_leases_per_ASM_1997">[15]Global!#REF!</definedName>
    <definedName name="operating_leases_per_ASM_1998" localSheetId="4">[15]Global!#REF!</definedName>
    <definedName name="operating_leases_per_ASM_1998" localSheetId="15">[15]Global!#REF!</definedName>
    <definedName name="operating_leases_per_ASM_1998" localSheetId="22">[15]Global!#REF!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6">[15]Global!#REF!</definedName>
    <definedName name="operating_leases_per_ASM_1998">[15]Global!#REF!</definedName>
    <definedName name="operating_leases_per_ASM_1999" localSheetId="4">[15]Global!#REF!</definedName>
    <definedName name="operating_leases_per_ASM_1999" localSheetId="15">[15]Global!#REF!</definedName>
    <definedName name="operating_leases_per_ASM_1999" localSheetId="22">[15]Global!#REF!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6">[15]Global!#REF!</definedName>
    <definedName name="operating_leases_per_ASM_1999">[15]Global!#REF!</definedName>
    <definedName name="operating_leases_per_ASM_2000" localSheetId="4">[15]Global!#REF!</definedName>
    <definedName name="operating_leases_per_ASM_2000" localSheetId="15">[15]Global!#REF!</definedName>
    <definedName name="operating_leases_per_ASM_2000" localSheetId="22">[15]Global!#REF!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6">[15]Global!#REF!</definedName>
    <definedName name="operating_leases_per_ASM_2000">[15]Global!#REF!</definedName>
    <definedName name="operating_leases_per_ASM_2001" localSheetId="4">[15]Global!#REF!</definedName>
    <definedName name="operating_leases_per_ASM_2001" localSheetId="15">[15]Global!#REF!</definedName>
    <definedName name="operating_leases_per_ASM_2001" localSheetId="22">[15]Global!#REF!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6">[15]Global!#REF!</definedName>
    <definedName name="operating_leases_per_ASM_2001">[15]Global!#REF!</definedName>
    <definedName name="operating_leases_per_ASM_2002" localSheetId="4">[15]Global!#REF!</definedName>
    <definedName name="operating_leases_per_ASM_2002" localSheetId="15">[15]Global!#REF!</definedName>
    <definedName name="operating_leases_per_ASM_2002" localSheetId="22">[15]Global!#REF!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6">[15]Global!#REF!</definedName>
    <definedName name="operating_leases_per_ASM_2002">[15]Global!#REF!</definedName>
    <definedName name="operating_leases_per_ASM_2003" localSheetId="4">[15]Global!#REF!</definedName>
    <definedName name="operating_leases_per_ASM_2003" localSheetId="15">[15]Global!#REF!</definedName>
    <definedName name="operating_leases_per_ASM_2003" localSheetId="22">[15]Global!#REF!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6">[15]Global!#REF!</definedName>
    <definedName name="operating_leases_per_ASM_2003">[15]Global!#REF!</definedName>
    <definedName name="operating_leases_per_ASM_2004" localSheetId="4">[15]Global!#REF!</definedName>
    <definedName name="operating_leases_per_ASM_2004" localSheetId="15">[15]Global!#REF!</definedName>
    <definedName name="operating_leases_per_ASM_2004" localSheetId="22">[15]Global!#REF!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6">[15]Global!#REF!</definedName>
    <definedName name="operating_leases_per_ASM_2004">[15]Global!#REF!</definedName>
    <definedName name="operating_leases_per_ASM_2005" localSheetId="4">[15]Global!#REF!</definedName>
    <definedName name="operating_leases_per_ASM_2005" localSheetId="15">[15]Global!#REF!</definedName>
    <definedName name="operating_leases_per_ASM_2005" localSheetId="22">[15]Global!#REF!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6">[15]Global!#REF!</definedName>
    <definedName name="operating_leases_per_ASM_2005">[15]Global!#REF!</definedName>
    <definedName name="operating_leases_per_ASM_2006" localSheetId="4">[15]Global!#REF!</definedName>
    <definedName name="operating_leases_per_ASM_2006" localSheetId="15">[15]Global!#REF!</definedName>
    <definedName name="operating_leases_per_ASM_2006" localSheetId="22">[15]Global!#REF!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6">[15]Global!#REF!</definedName>
    <definedName name="operating_leases_per_ASM_2006">[15]Global!#REF!</definedName>
    <definedName name="operating_leases_per_ASM_2007" localSheetId="4">[15]Global!#REF!</definedName>
    <definedName name="operating_leases_per_ASM_2007" localSheetId="15">[15]Global!#REF!</definedName>
    <definedName name="operating_leases_per_ASM_2007" localSheetId="22">[15]Global!#REF!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6">[15]Global!#REF!</definedName>
    <definedName name="operating_leases_per_ASM_2007">[15]Global!#REF!</definedName>
    <definedName name="operating_leases_per_ASM_2008" localSheetId="4">[15]Global!#REF!</definedName>
    <definedName name="operating_leases_per_ASM_2008" localSheetId="15">[15]Global!#REF!</definedName>
    <definedName name="operating_leases_per_ASM_2008" localSheetId="22">[15]Global!#REF!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6">[15]Global!#REF!</definedName>
    <definedName name="operating_leases_per_ASM_2008">[15]Global!#REF!</definedName>
    <definedName name="operating_leases_per_ASM_2009" localSheetId="4">[15]Global!#REF!</definedName>
    <definedName name="operating_leases_per_ASM_2009" localSheetId="15">[15]Global!#REF!</definedName>
    <definedName name="operating_leases_per_ASM_2009" localSheetId="22">[15]Global!#REF!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6">[15]Global!#REF!</definedName>
    <definedName name="operating_leases_per_ASM_2009">[15]Global!#REF!</definedName>
    <definedName name="operating_leases_per_ASM_2010" localSheetId="4">[15]Global!#REF!</definedName>
    <definedName name="operating_leases_per_ASM_2010" localSheetId="15">[15]Global!#REF!</definedName>
    <definedName name="operating_leases_per_ASM_2010" localSheetId="22">[15]Global!#REF!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6">[15]Global!#REF!</definedName>
    <definedName name="operating_leases_per_ASM_2010">[15]Global!#REF!</definedName>
    <definedName name="operating_leases_per_ASM_comm" localSheetId="4">[15]Global!#REF!</definedName>
    <definedName name="operating_leases_per_ASM_comm" localSheetId="15">[15]Global!#REF!</definedName>
    <definedName name="operating_leases_per_ASM_comm" localSheetId="22">[15]Global!#REF!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6">[15]Global!#REF!</definedName>
    <definedName name="operating_leases_per_ASM_comm">[15]Global!#REF!</definedName>
    <definedName name="operating_leases_per_ATK_1985" localSheetId="4">[15]Global!#REF!</definedName>
    <definedName name="operating_leases_per_ATK_1985" localSheetId="15">[15]Global!#REF!</definedName>
    <definedName name="operating_leases_per_ATK_1985" localSheetId="22">[15]Global!#REF!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6">[15]Global!#REF!</definedName>
    <definedName name="operating_leases_per_ATK_1985">[15]Global!#REF!</definedName>
    <definedName name="operating_leases_per_ATK_1986" localSheetId="4">[15]Global!#REF!</definedName>
    <definedName name="operating_leases_per_ATK_1986" localSheetId="15">[15]Global!#REF!</definedName>
    <definedName name="operating_leases_per_ATK_1986" localSheetId="22">[15]Global!#REF!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6">[15]Global!#REF!</definedName>
    <definedName name="operating_leases_per_ATK_1986">[15]Global!#REF!</definedName>
    <definedName name="operating_leases_per_ATK_1987" localSheetId="4">[15]Global!#REF!</definedName>
    <definedName name="operating_leases_per_ATK_1987" localSheetId="15">[15]Global!#REF!</definedName>
    <definedName name="operating_leases_per_ATK_1987" localSheetId="22">[15]Global!#REF!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6">[15]Global!#REF!</definedName>
    <definedName name="operating_leases_per_ATK_1987">[15]Global!#REF!</definedName>
    <definedName name="operating_leases_per_ATK_1988" localSheetId="4">[15]Global!#REF!</definedName>
    <definedName name="operating_leases_per_ATK_1988" localSheetId="15">[15]Global!#REF!</definedName>
    <definedName name="operating_leases_per_ATK_1988" localSheetId="22">[15]Global!#REF!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6">[15]Global!#REF!</definedName>
    <definedName name="operating_leases_per_ATK_1988">[15]Global!#REF!</definedName>
    <definedName name="operating_leases_per_ATK_1989" localSheetId="4">[15]Global!#REF!</definedName>
    <definedName name="operating_leases_per_ATK_1989" localSheetId="15">[15]Global!#REF!</definedName>
    <definedName name="operating_leases_per_ATK_1989" localSheetId="22">[15]Global!#REF!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6">[15]Global!#REF!</definedName>
    <definedName name="operating_leases_per_ATK_1989">[15]Global!#REF!</definedName>
    <definedName name="operating_leases_per_ATK_1990" localSheetId="4">[15]Global!#REF!</definedName>
    <definedName name="operating_leases_per_ATK_1990" localSheetId="15">[15]Global!#REF!</definedName>
    <definedName name="operating_leases_per_ATK_1990" localSheetId="22">[15]Global!#REF!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6">[15]Global!#REF!</definedName>
    <definedName name="operating_leases_per_ATK_1990">[15]Global!#REF!</definedName>
    <definedName name="operating_leases_per_ATK_1991" localSheetId="4">[15]Global!#REF!</definedName>
    <definedName name="operating_leases_per_ATK_1991" localSheetId="15">[15]Global!#REF!</definedName>
    <definedName name="operating_leases_per_ATK_1991" localSheetId="22">[15]Global!#REF!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6">[15]Global!#REF!</definedName>
    <definedName name="operating_leases_per_ATK_1991">[15]Global!#REF!</definedName>
    <definedName name="operating_leases_per_ATK_1992" localSheetId="4">[15]Global!#REF!</definedName>
    <definedName name="operating_leases_per_ATK_1992" localSheetId="15">[15]Global!#REF!</definedName>
    <definedName name="operating_leases_per_ATK_1992" localSheetId="22">[15]Global!#REF!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6">[15]Global!#REF!</definedName>
    <definedName name="operating_leases_per_ATK_1992">[15]Global!#REF!</definedName>
    <definedName name="operating_leases_per_ATK_1993" localSheetId="4">[15]Global!#REF!</definedName>
    <definedName name="operating_leases_per_ATK_1993" localSheetId="15">[15]Global!#REF!</definedName>
    <definedName name="operating_leases_per_ATK_1993" localSheetId="22">[15]Global!#REF!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6">[15]Global!#REF!</definedName>
    <definedName name="operating_leases_per_ATK_1993">[15]Global!#REF!</definedName>
    <definedName name="operating_leases_per_ATK_1994" localSheetId="4">[15]Global!#REF!</definedName>
    <definedName name="operating_leases_per_ATK_1994" localSheetId="15">[15]Global!#REF!</definedName>
    <definedName name="operating_leases_per_ATK_1994" localSheetId="22">[15]Global!#REF!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6">[15]Global!#REF!</definedName>
    <definedName name="operating_leases_per_ATK_1994">[15]Global!#REF!</definedName>
    <definedName name="operating_leases_per_ATK_1995" localSheetId="4">[15]Global!#REF!</definedName>
    <definedName name="operating_leases_per_ATK_1995" localSheetId="15">[15]Global!#REF!</definedName>
    <definedName name="operating_leases_per_ATK_1995" localSheetId="22">[15]Global!#REF!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6">[15]Global!#REF!</definedName>
    <definedName name="operating_leases_per_ATK_1995">[15]Global!#REF!</definedName>
    <definedName name="operating_leases_per_ATK_1996" localSheetId="4">[15]Global!#REF!</definedName>
    <definedName name="operating_leases_per_ATK_1996" localSheetId="15">[15]Global!#REF!</definedName>
    <definedName name="operating_leases_per_ATK_1996" localSheetId="22">[15]Global!#REF!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6">[15]Global!#REF!</definedName>
    <definedName name="operating_leases_per_ATK_1996">[15]Global!#REF!</definedName>
    <definedName name="operating_leases_per_ATK_1997" localSheetId="4">[15]Global!#REF!</definedName>
    <definedName name="operating_leases_per_ATK_1997" localSheetId="15">[15]Global!#REF!</definedName>
    <definedName name="operating_leases_per_ATK_1997" localSheetId="22">[15]Global!#REF!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6">[15]Global!#REF!</definedName>
    <definedName name="operating_leases_per_ATK_1997">[15]Global!#REF!</definedName>
    <definedName name="operating_leases_per_ATK_1998" localSheetId="4">[15]Global!#REF!</definedName>
    <definedName name="operating_leases_per_ATK_1998" localSheetId="15">[15]Global!#REF!</definedName>
    <definedName name="operating_leases_per_ATK_1998" localSheetId="22">[15]Global!#REF!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6">[15]Global!#REF!</definedName>
    <definedName name="operating_leases_per_ATK_1998">[15]Global!#REF!</definedName>
    <definedName name="operating_leases_per_ATK_1999" localSheetId="4">[15]Global!#REF!</definedName>
    <definedName name="operating_leases_per_ATK_1999" localSheetId="15">[15]Global!#REF!</definedName>
    <definedName name="operating_leases_per_ATK_1999" localSheetId="22">[15]Global!#REF!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6">[15]Global!#REF!</definedName>
    <definedName name="operating_leases_per_ATK_1999">[15]Global!#REF!</definedName>
    <definedName name="operating_leases_per_ATK_2000" localSheetId="4">[15]Global!#REF!</definedName>
    <definedName name="operating_leases_per_ATK_2000" localSheetId="15">[15]Global!#REF!</definedName>
    <definedName name="operating_leases_per_ATK_2000" localSheetId="22">[15]Global!#REF!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6">[15]Global!#REF!</definedName>
    <definedName name="operating_leases_per_ATK_2000">[15]Global!#REF!</definedName>
    <definedName name="operating_leases_per_ATK_2001" localSheetId="4">[15]Global!#REF!</definedName>
    <definedName name="operating_leases_per_ATK_2001" localSheetId="15">[15]Global!#REF!</definedName>
    <definedName name="operating_leases_per_ATK_2001" localSheetId="22">[15]Global!#REF!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6">[15]Global!#REF!</definedName>
    <definedName name="operating_leases_per_ATK_2001">[15]Global!#REF!</definedName>
    <definedName name="operating_leases_per_ATK_2002" localSheetId="4">[15]Global!#REF!</definedName>
    <definedName name="operating_leases_per_ATK_2002" localSheetId="15">[15]Global!#REF!</definedName>
    <definedName name="operating_leases_per_ATK_2002" localSheetId="22">[15]Global!#REF!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6">[15]Global!#REF!</definedName>
    <definedName name="operating_leases_per_ATK_2002">[15]Global!#REF!</definedName>
    <definedName name="operating_leases_per_ATK_2003" localSheetId="4">[15]Global!#REF!</definedName>
    <definedName name="operating_leases_per_ATK_2003" localSheetId="15">[15]Global!#REF!</definedName>
    <definedName name="operating_leases_per_ATK_2003" localSheetId="22">[15]Global!#REF!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6">[15]Global!#REF!</definedName>
    <definedName name="operating_leases_per_ATK_2003">[15]Global!#REF!</definedName>
    <definedName name="operating_leases_per_ATK_2004" localSheetId="4">[15]Global!#REF!</definedName>
    <definedName name="operating_leases_per_ATK_2004" localSheetId="15">[15]Global!#REF!</definedName>
    <definedName name="operating_leases_per_ATK_2004" localSheetId="22">[15]Global!#REF!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6">[15]Global!#REF!</definedName>
    <definedName name="operating_leases_per_ATK_2004">[15]Global!#REF!</definedName>
    <definedName name="operating_leases_per_ATK_2005" localSheetId="4">[15]Global!#REF!</definedName>
    <definedName name="operating_leases_per_ATK_2005" localSheetId="15">[15]Global!#REF!</definedName>
    <definedName name="operating_leases_per_ATK_2005" localSheetId="22">[15]Global!#REF!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6">[15]Global!#REF!</definedName>
    <definedName name="operating_leases_per_ATK_2005">[15]Global!#REF!</definedName>
    <definedName name="operating_leases_per_ATK_2006" localSheetId="4">[15]Global!#REF!</definedName>
    <definedName name="operating_leases_per_ATK_2006" localSheetId="15">[15]Global!#REF!</definedName>
    <definedName name="operating_leases_per_ATK_2006" localSheetId="22">[15]Global!#REF!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6">[15]Global!#REF!</definedName>
    <definedName name="operating_leases_per_ATK_2006">[15]Global!#REF!</definedName>
    <definedName name="operating_leases_per_ATK_2007" localSheetId="4">[15]Global!#REF!</definedName>
    <definedName name="operating_leases_per_ATK_2007" localSheetId="15">[15]Global!#REF!</definedName>
    <definedName name="operating_leases_per_ATK_2007" localSheetId="22">[15]Global!#REF!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6">[15]Global!#REF!</definedName>
    <definedName name="operating_leases_per_ATK_2007">[15]Global!#REF!</definedName>
    <definedName name="operating_leases_per_ATK_2008" localSheetId="4">[15]Global!#REF!</definedName>
    <definedName name="operating_leases_per_ATK_2008" localSheetId="15">[15]Global!#REF!</definedName>
    <definedName name="operating_leases_per_ATK_2008" localSheetId="22">[15]Global!#REF!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6">[15]Global!#REF!</definedName>
    <definedName name="operating_leases_per_ATK_2008">[15]Global!#REF!</definedName>
    <definedName name="operating_leases_per_ATK_2009" localSheetId="4">[15]Global!#REF!</definedName>
    <definedName name="operating_leases_per_ATK_2009" localSheetId="15">[15]Global!#REF!</definedName>
    <definedName name="operating_leases_per_ATK_2009" localSheetId="22">[15]Global!#REF!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6">[15]Global!#REF!</definedName>
    <definedName name="operating_leases_per_ATK_2009">[15]Global!#REF!</definedName>
    <definedName name="operating_leases_per_ATK_2010" localSheetId="4">[15]Global!#REF!</definedName>
    <definedName name="operating_leases_per_ATK_2010" localSheetId="15">[15]Global!#REF!</definedName>
    <definedName name="operating_leases_per_ATK_2010" localSheetId="22">[15]Global!#REF!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6">[15]Global!#REF!</definedName>
    <definedName name="operating_leases_per_ATK_2010">[15]Global!#REF!</definedName>
    <definedName name="operating_leases_per_ATK_comm" localSheetId="4">[15]Global!#REF!</definedName>
    <definedName name="operating_leases_per_ATK_comm" localSheetId="15">[15]Global!#REF!</definedName>
    <definedName name="operating_leases_per_ATK_comm" localSheetId="22">[15]Global!#REF!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6">[15]Global!#REF!</definedName>
    <definedName name="operating_leases_per_ATK_comm">[15]Global!#REF!</definedName>
    <definedName name="operating_leases_per_ATM_1985" localSheetId="4">[15]Global!#REF!</definedName>
    <definedName name="operating_leases_per_ATM_1985" localSheetId="15">[15]Global!#REF!</definedName>
    <definedName name="operating_leases_per_ATM_1985" localSheetId="22">[15]Global!#REF!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6">[15]Global!#REF!</definedName>
    <definedName name="operating_leases_per_ATM_1985">[15]Global!#REF!</definedName>
    <definedName name="operating_leases_per_ATM_1986" localSheetId="4">[15]Global!#REF!</definedName>
    <definedName name="operating_leases_per_ATM_1986" localSheetId="15">[15]Global!#REF!</definedName>
    <definedName name="operating_leases_per_ATM_1986" localSheetId="22">[15]Global!#REF!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6">[15]Global!#REF!</definedName>
    <definedName name="operating_leases_per_ATM_1986">[15]Global!#REF!</definedName>
    <definedName name="operating_leases_per_ATM_1987" localSheetId="4">[15]Global!#REF!</definedName>
    <definedName name="operating_leases_per_ATM_1987" localSheetId="15">[15]Global!#REF!</definedName>
    <definedName name="operating_leases_per_ATM_1987" localSheetId="22">[15]Global!#REF!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6">[15]Global!#REF!</definedName>
    <definedName name="operating_leases_per_ATM_1987">[15]Global!#REF!</definedName>
    <definedName name="operating_leases_per_ATM_1988" localSheetId="4">[15]Global!#REF!</definedName>
    <definedName name="operating_leases_per_ATM_1988" localSheetId="15">[15]Global!#REF!</definedName>
    <definedName name="operating_leases_per_ATM_1988" localSheetId="22">[15]Global!#REF!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6">[15]Global!#REF!</definedName>
    <definedName name="operating_leases_per_ATM_1988">[15]Global!#REF!</definedName>
    <definedName name="operating_leases_per_ATM_1989" localSheetId="4">[15]Global!#REF!</definedName>
    <definedName name="operating_leases_per_ATM_1989" localSheetId="15">[15]Global!#REF!</definedName>
    <definedName name="operating_leases_per_ATM_1989" localSheetId="22">[15]Global!#REF!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6">[15]Global!#REF!</definedName>
    <definedName name="operating_leases_per_ATM_1989">[15]Global!#REF!</definedName>
    <definedName name="operating_leases_per_ATM_1990" localSheetId="4">[15]Global!#REF!</definedName>
    <definedName name="operating_leases_per_ATM_1990" localSheetId="15">[15]Global!#REF!</definedName>
    <definedName name="operating_leases_per_ATM_1990" localSheetId="22">[15]Global!#REF!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6">[15]Global!#REF!</definedName>
    <definedName name="operating_leases_per_ATM_1990">[15]Global!#REF!</definedName>
    <definedName name="operating_leases_per_ATM_1991" localSheetId="4">[15]Global!#REF!</definedName>
    <definedName name="operating_leases_per_ATM_1991" localSheetId="15">[15]Global!#REF!</definedName>
    <definedName name="operating_leases_per_ATM_1991" localSheetId="22">[15]Global!#REF!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6">[15]Global!#REF!</definedName>
    <definedName name="operating_leases_per_ATM_1991">[15]Global!#REF!</definedName>
    <definedName name="operating_leases_per_ATM_1992" localSheetId="4">[15]Global!#REF!</definedName>
    <definedName name="operating_leases_per_ATM_1992" localSheetId="15">[15]Global!#REF!</definedName>
    <definedName name="operating_leases_per_ATM_1992" localSheetId="22">[15]Global!#REF!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6">[15]Global!#REF!</definedName>
    <definedName name="operating_leases_per_ATM_1992">[15]Global!#REF!</definedName>
    <definedName name="operating_leases_per_ATM_1993" localSheetId="4">[15]Global!#REF!</definedName>
    <definedName name="operating_leases_per_ATM_1993" localSheetId="15">[15]Global!#REF!</definedName>
    <definedName name="operating_leases_per_ATM_1993" localSheetId="22">[15]Global!#REF!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6">[15]Global!#REF!</definedName>
    <definedName name="operating_leases_per_ATM_1993">[15]Global!#REF!</definedName>
    <definedName name="operating_leases_per_ATM_1994" localSheetId="4">[15]Global!#REF!</definedName>
    <definedName name="operating_leases_per_ATM_1994" localSheetId="15">[15]Global!#REF!</definedName>
    <definedName name="operating_leases_per_ATM_1994" localSheetId="22">[15]Global!#REF!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6">[15]Global!#REF!</definedName>
    <definedName name="operating_leases_per_ATM_1994">[15]Global!#REF!</definedName>
    <definedName name="operating_leases_per_ATM_1995" localSheetId="4">[15]Global!#REF!</definedName>
    <definedName name="operating_leases_per_ATM_1995" localSheetId="15">[15]Global!#REF!</definedName>
    <definedName name="operating_leases_per_ATM_1995" localSheetId="22">[15]Global!#REF!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6">[15]Global!#REF!</definedName>
    <definedName name="operating_leases_per_ATM_1995">[15]Global!#REF!</definedName>
    <definedName name="operating_leases_per_ATM_1996" localSheetId="4">[15]Global!#REF!</definedName>
    <definedName name="operating_leases_per_ATM_1996" localSheetId="15">[15]Global!#REF!</definedName>
    <definedName name="operating_leases_per_ATM_1996" localSheetId="22">[15]Global!#REF!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6">[15]Global!#REF!</definedName>
    <definedName name="operating_leases_per_ATM_1996">[15]Global!#REF!</definedName>
    <definedName name="operating_leases_per_ATM_1997" localSheetId="4">[15]Global!#REF!</definedName>
    <definedName name="operating_leases_per_ATM_1997" localSheetId="15">[15]Global!#REF!</definedName>
    <definedName name="operating_leases_per_ATM_1997" localSheetId="22">[15]Global!#REF!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6">[15]Global!#REF!</definedName>
    <definedName name="operating_leases_per_ATM_1997">[15]Global!#REF!</definedName>
    <definedName name="operating_leases_per_ATM_1998" localSheetId="4">[15]Global!#REF!</definedName>
    <definedName name="operating_leases_per_ATM_1998" localSheetId="15">[15]Global!#REF!</definedName>
    <definedName name="operating_leases_per_ATM_1998" localSheetId="22">[15]Global!#REF!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6">[15]Global!#REF!</definedName>
    <definedName name="operating_leases_per_ATM_1998">[15]Global!#REF!</definedName>
    <definedName name="operating_leases_per_ATM_1999" localSheetId="4">[15]Global!#REF!</definedName>
    <definedName name="operating_leases_per_ATM_1999" localSheetId="15">[15]Global!#REF!</definedName>
    <definedName name="operating_leases_per_ATM_1999" localSheetId="22">[15]Global!#REF!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6">[15]Global!#REF!</definedName>
    <definedName name="operating_leases_per_ATM_1999">[15]Global!#REF!</definedName>
    <definedName name="operating_leases_per_ATM_2000" localSheetId="4">[15]Global!#REF!</definedName>
    <definedName name="operating_leases_per_ATM_2000" localSheetId="15">[15]Global!#REF!</definedName>
    <definedName name="operating_leases_per_ATM_2000" localSheetId="22">[15]Global!#REF!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6">[15]Global!#REF!</definedName>
    <definedName name="operating_leases_per_ATM_2000">[15]Global!#REF!</definedName>
    <definedName name="operating_leases_per_ATM_2001" localSheetId="4">[15]Global!#REF!</definedName>
    <definedName name="operating_leases_per_ATM_2001" localSheetId="15">[15]Global!#REF!</definedName>
    <definedName name="operating_leases_per_ATM_2001" localSheetId="22">[15]Global!#REF!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6">[15]Global!#REF!</definedName>
    <definedName name="operating_leases_per_ATM_2001">[15]Global!#REF!</definedName>
    <definedName name="operating_leases_per_ATM_2002" localSheetId="4">[15]Global!#REF!</definedName>
    <definedName name="operating_leases_per_ATM_2002" localSheetId="15">[15]Global!#REF!</definedName>
    <definedName name="operating_leases_per_ATM_2002" localSheetId="22">[15]Global!#REF!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6">[15]Global!#REF!</definedName>
    <definedName name="operating_leases_per_ATM_2002">[15]Global!#REF!</definedName>
    <definedName name="operating_leases_per_ATM_2003" localSheetId="4">[15]Global!#REF!</definedName>
    <definedName name="operating_leases_per_ATM_2003" localSheetId="15">[15]Global!#REF!</definedName>
    <definedName name="operating_leases_per_ATM_2003" localSheetId="22">[15]Global!#REF!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6">[15]Global!#REF!</definedName>
    <definedName name="operating_leases_per_ATM_2003">[15]Global!#REF!</definedName>
    <definedName name="operating_leases_per_ATM_2004" localSheetId="4">[15]Global!#REF!</definedName>
    <definedName name="operating_leases_per_ATM_2004" localSheetId="15">[15]Global!#REF!</definedName>
    <definedName name="operating_leases_per_ATM_2004" localSheetId="22">[15]Global!#REF!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6">[15]Global!#REF!</definedName>
    <definedName name="operating_leases_per_ATM_2004">[15]Global!#REF!</definedName>
    <definedName name="operating_leases_per_ATM_2005" localSheetId="4">[15]Global!#REF!</definedName>
    <definedName name="operating_leases_per_ATM_2005" localSheetId="15">[15]Global!#REF!</definedName>
    <definedName name="operating_leases_per_ATM_2005" localSheetId="22">[15]Global!#REF!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6">[15]Global!#REF!</definedName>
    <definedName name="operating_leases_per_ATM_2005">[15]Global!#REF!</definedName>
    <definedName name="operating_leases_per_ATM_2006" localSheetId="4">[15]Global!#REF!</definedName>
    <definedName name="operating_leases_per_ATM_2006" localSheetId="15">[15]Global!#REF!</definedName>
    <definedName name="operating_leases_per_ATM_2006" localSheetId="22">[15]Global!#REF!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6">[15]Global!#REF!</definedName>
    <definedName name="operating_leases_per_ATM_2006">[15]Global!#REF!</definedName>
    <definedName name="operating_leases_per_ATM_2007" localSheetId="4">[15]Global!#REF!</definedName>
    <definedName name="operating_leases_per_ATM_2007" localSheetId="15">[15]Global!#REF!</definedName>
    <definedName name="operating_leases_per_ATM_2007" localSheetId="22">[15]Global!#REF!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6">[15]Global!#REF!</definedName>
    <definedName name="operating_leases_per_ATM_2007">[15]Global!#REF!</definedName>
    <definedName name="operating_leases_per_ATM_2008" localSheetId="4">[15]Global!#REF!</definedName>
    <definedName name="operating_leases_per_ATM_2008" localSheetId="15">[15]Global!#REF!</definedName>
    <definedName name="operating_leases_per_ATM_2008" localSheetId="22">[15]Global!#REF!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6">[15]Global!#REF!</definedName>
    <definedName name="operating_leases_per_ATM_2008">[15]Global!#REF!</definedName>
    <definedName name="operating_leases_per_ATM_2009" localSheetId="4">[15]Global!#REF!</definedName>
    <definedName name="operating_leases_per_ATM_2009" localSheetId="15">[15]Global!#REF!</definedName>
    <definedName name="operating_leases_per_ATM_2009" localSheetId="22">[15]Global!#REF!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6">[15]Global!#REF!</definedName>
    <definedName name="operating_leases_per_ATM_2009">[15]Global!#REF!</definedName>
    <definedName name="operating_leases_per_ATM_2010" localSheetId="4">[15]Global!#REF!</definedName>
    <definedName name="operating_leases_per_ATM_2010" localSheetId="15">[15]Global!#REF!</definedName>
    <definedName name="operating_leases_per_ATM_2010" localSheetId="22">[15]Global!#REF!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6">[15]Global!#REF!</definedName>
    <definedName name="operating_leases_per_ATM_2010">[15]Global!#REF!</definedName>
    <definedName name="operating_leases_per_ATM_comm" localSheetId="4">[15]Global!#REF!</definedName>
    <definedName name="operating_leases_per_ATM_comm" localSheetId="15">[15]Global!#REF!</definedName>
    <definedName name="operating_leases_per_ATM_comm" localSheetId="22">[15]Global!#REF!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6">[15]Global!#REF!</definedName>
    <definedName name="operating_leases_per_ATM_comm">[15]Global!#REF!</definedName>
    <definedName name="Operating_profit" localSheetId="4">#REF!</definedName>
    <definedName name="Operating_profit" localSheetId="15">#REF!</definedName>
    <definedName name="Operating_profit" localSheetId="22">#REF!</definedName>
    <definedName name="Operating_profit" localSheetId="5">#REF!</definedName>
    <definedName name="Operating_profit" localSheetId="9">#REF!</definedName>
    <definedName name="Operating_profit" localSheetId="2">#REF!</definedName>
    <definedName name="Operating_profit" localSheetId="26">#REF!</definedName>
    <definedName name="Operating_profit">#REF!</definedName>
    <definedName name="OpEx">[10]Sheet1!$A$12:$IV$12</definedName>
    <definedName name="opinion_body" localSheetId="4">'[3]DCF old'!#REF!</definedName>
    <definedName name="opinion_body" localSheetId="15">'[3]DCF old'!#REF!</definedName>
    <definedName name="opinion_body" localSheetId="22">'[3]DCF old'!#REF!</definedName>
    <definedName name="opinion_body" localSheetId="5">'[3]DCF old'!#REF!</definedName>
    <definedName name="opinion_body" localSheetId="9">'[3]DCF old'!#REF!</definedName>
    <definedName name="opinion_body" localSheetId="2">'[3]DCF old'!#REF!</definedName>
    <definedName name="opinion_body" localSheetId="26">'[3]DCF old'!#REF!</definedName>
    <definedName name="opinion_body">'[3]DCF old'!#REF!</definedName>
    <definedName name="opinion_header" localSheetId="4">#REF!</definedName>
    <definedName name="opinion_header" localSheetId="15">#REF!</definedName>
    <definedName name="opinion_header" localSheetId="22">#REF!</definedName>
    <definedName name="opinion_header" localSheetId="5">#REF!</definedName>
    <definedName name="opinion_header" localSheetId="9">#REF!</definedName>
    <definedName name="opinion_header" localSheetId="2">#REF!</definedName>
    <definedName name="opinion_header" localSheetId="26">#REF!</definedName>
    <definedName name="opinion_header">#REF!</definedName>
    <definedName name="opinion_subject" localSheetId="4">'[3]DCF old'!#REF!</definedName>
    <definedName name="opinion_subject" localSheetId="15">'[3]DCF old'!#REF!</definedName>
    <definedName name="opinion_subject" localSheetId="22">'[3]DCF old'!#REF!</definedName>
    <definedName name="opinion_subject" localSheetId="5">'[3]DCF old'!#REF!</definedName>
    <definedName name="opinion_subject" localSheetId="9">'[3]DCF old'!#REF!</definedName>
    <definedName name="opinion_subject" localSheetId="2">'[3]DCF old'!#REF!</definedName>
    <definedName name="opinion_subject" localSheetId="26">'[3]DCF old'!#REF!</definedName>
    <definedName name="opinion_subject">'[3]DCF old'!#REF!</definedName>
    <definedName name="Opinion_text" localSheetId="4">#REF!</definedName>
    <definedName name="Opinion_text" localSheetId="15">#REF!</definedName>
    <definedName name="Opinion_text" localSheetId="22">#REF!</definedName>
    <definedName name="Opinion_text" localSheetId="5">#REF!</definedName>
    <definedName name="Opinion_text" localSheetId="9">#REF!</definedName>
    <definedName name="Opinion_text" localSheetId="2">#REF!</definedName>
    <definedName name="Opinion_text" localSheetId="26">#REF!</definedName>
    <definedName name="Opinion_text">#REF!</definedName>
    <definedName name="opm_00" localSheetId="4">#REF!</definedName>
    <definedName name="opm_00" localSheetId="15">#REF!</definedName>
    <definedName name="opm_00" localSheetId="22">#REF!</definedName>
    <definedName name="opm_00" localSheetId="5">#REF!</definedName>
    <definedName name="opm_00" localSheetId="9">#REF!</definedName>
    <definedName name="opm_00" localSheetId="2">#REF!</definedName>
    <definedName name="opm_00" localSheetId="26">#REF!</definedName>
    <definedName name="opm_00">#REF!</definedName>
    <definedName name="opm_01" localSheetId="4">#REF!</definedName>
    <definedName name="opm_01" localSheetId="15">#REF!</definedName>
    <definedName name="opm_01" localSheetId="22">#REF!</definedName>
    <definedName name="opm_01" localSheetId="5">#REF!</definedName>
    <definedName name="opm_01" localSheetId="9">#REF!</definedName>
    <definedName name="opm_01" localSheetId="2">#REF!</definedName>
    <definedName name="opm_01" localSheetId="26">#REF!</definedName>
    <definedName name="opm_01">#REF!</definedName>
    <definedName name="opm_02" localSheetId="4">#REF!</definedName>
    <definedName name="opm_02" localSheetId="15">#REF!</definedName>
    <definedName name="opm_02" localSheetId="22">#REF!</definedName>
    <definedName name="opm_02" localSheetId="5">#REF!</definedName>
    <definedName name="opm_02" localSheetId="9">#REF!</definedName>
    <definedName name="opm_02" localSheetId="2">#REF!</definedName>
    <definedName name="opm_02" localSheetId="26">#REF!</definedName>
    <definedName name="opm_02">#REF!</definedName>
    <definedName name="opm_03">[1]CASINO2!$W$398</definedName>
    <definedName name="opm_90" localSheetId="4">#REF!</definedName>
    <definedName name="opm_90" localSheetId="15">#REF!</definedName>
    <definedName name="opm_90" localSheetId="22">#REF!</definedName>
    <definedName name="opm_90" localSheetId="5">#REF!</definedName>
    <definedName name="opm_90" localSheetId="9">#REF!</definedName>
    <definedName name="opm_90" localSheetId="2">#REF!</definedName>
    <definedName name="opm_90" localSheetId="26">#REF!</definedName>
    <definedName name="opm_90">#REF!</definedName>
    <definedName name="opm_91" localSheetId="4">#REF!</definedName>
    <definedName name="opm_91" localSheetId="15">#REF!</definedName>
    <definedName name="opm_91" localSheetId="22">#REF!</definedName>
    <definedName name="opm_91" localSheetId="5">#REF!</definedName>
    <definedName name="opm_91" localSheetId="9">#REF!</definedName>
    <definedName name="opm_91" localSheetId="2">#REF!</definedName>
    <definedName name="opm_91" localSheetId="26">#REF!</definedName>
    <definedName name="opm_91">#REF!</definedName>
    <definedName name="opm_92" localSheetId="4">#REF!</definedName>
    <definedName name="opm_92" localSheetId="15">#REF!</definedName>
    <definedName name="opm_92" localSheetId="22">#REF!</definedName>
    <definedName name="opm_92" localSheetId="5">#REF!</definedName>
    <definedName name="opm_92" localSheetId="9">#REF!</definedName>
    <definedName name="opm_92" localSheetId="2">#REF!</definedName>
    <definedName name="opm_92" localSheetId="26">#REF!</definedName>
    <definedName name="opm_92">#REF!</definedName>
    <definedName name="opm_93" localSheetId="4">#REF!</definedName>
    <definedName name="opm_93" localSheetId="15">#REF!</definedName>
    <definedName name="opm_93" localSheetId="22">#REF!</definedName>
    <definedName name="opm_93" localSheetId="5">#REF!</definedName>
    <definedName name="opm_93" localSheetId="9">#REF!</definedName>
    <definedName name="opm_93" localSheetId="2">#REF!</definedName>
    <definedName name="opm_93" localSheetId="26">#REF!</definedName>
    <definedName name="opm_93">#REF!</definedName>
    <definedName name="opm_94" localSheetId="4">#REF!</definedName>
    <definedName name="opm_94" localSheetId="15">#REF!</definedName>
    <definedName name="opm_94" localSheetId="22">#REF!</definedName>
    <definedName name="opm_94" localSheetId="5">#REF!</definedName>
    <definedName name="opm_94" localSheetId="9">#REF!</definedName>
    <definedName name="opm_94" localSheetId="2">#REF!</definedName>
    <definedName name="opm_94" localSheetId="26">#REF!</definedName>
    <definedName name="opm_94">#REF!</definedName>
    <definedName name="opm_95" localSheetId="4">#REF!</definedName>
    <definedName name="opm_95" localSheetId="15">#REF!</definedName>
    <definedName name="opm_95" localSheetId="22">#REF!</definedName>
    <definedName name="opm_95" localSheetId="5">#REF!</definedName>
    <definedName name="opm_95" localSheetId="9">#REF!</definedName>
    <definedName name="opm_95" localSheetId="2">#REF!</definedName>
    <definedName name="opm_95" localSheetId="26">#REF!</definedName>
    <definedName name="opm_95">#REF!</definedName>
    <definedName name="opm_96" localSheetId="4">#REF!</definedName>
    <definedName name="opm_96" localSheetId="15">#REF!</definedName>
    <definedName name="opm_96" localSheetId="22">#REF!</definedName>
    <definedName name="opm_96" localSheetId="5">#REF!</definedName>
    <definedName name="opm_96" localSheetId="9">#REF!</definedName>
    <definedName name="opm_96" localSheetId="2">#REF!</definedName>
    <definedName name="opm_96" localSheetId="26">#REF!</definedName>
    <definedName name="opm_96">#REF!</definedName>
    <definedName name="opm_97" localSheetId="4">#REF!</definedName>
    <definedName name="opm_97" localSheetId="15">#REF!</definedName>
    <definedName name="opm_97" localSheetId="22">#REF!</definedName>
    <definedName name="opm_97" localSheetId="5">#REF!</definedName>
    <definedName name="opm_97" localSheetId="9">#REF!</definedName>
    <definedName name="opm_97" localSheetId="2">#REF!</definedName>
    <definedName name="opm_97" localSheetId="26">#REF!</definedName>
    <definedName name="opm_97">#REF!</definedName>
    <definedName name="opm_98" localSheetId="4">#REF!</definedName>
    <definedName name="opm_98" localSheetId="15">#REF!</definedName>
    <definedName name="opm_98" localSheetId="22">#REF!</definedName>
    <definedName name="opm_98" localSheetId="5">#REF!</definedName>
    <definedName name="opm_98" localSheetId="9">#REF!</definedName>
    <definedName name="opm_98" localSheetId="2">#REF!</definedName>
    <definedName name="opm_98" localSheetId="26">#REF!</definedName>
    <definedName name="opm_98">#REF!</definedName>
    <definedName name="opm_99" localSheetId="4">#REF!</definedName>
    <definedName name="opm_99" localSheetId="15">#REF!</definedName>
    <definedName name="opm_99" localSheetId="22">#REF!</definedName>
    <definedName name="opm_99" localSheetId="5">#REF!</definedName>
    <definedName name="opm_99" localSheetId="9">#REF!</definedName>
    <definedName name="opm_99" localSheetId="2">#REF!</definedName>
    <definedName name="opm_99" localSheetId="26">#REF!</definedName>
    <definedName name="opm_99">#REF!</definedName>
    <definedName name="Order_backlog" localSheetId="4">#REF!</definedName>
    <definedName name="Order_backlog" localSheetId="15">#REF!</definedName>
    <definedName name="Order_backlog" localSheetId="22">#REF!</definedName>
    <definedName name="Order_backlog" localSheetId="5">#REF!</definedName>
    <definedName name="Order_backlog" localSheetId="9">#REF!</definedName>
    <definedName name="Order_backlog" localSheetId="2">#REF!</definedName>
    <definedName name="Order_backlog" localSheetId="26">#REF!</definedName>
    <definedName name="Order_backlog">#REF!</definedName>
    <definedName name="Order_intake" localSheetId="4">#REF!</definedName>
    <definedName name="Order_intake" localSheetId="15">#REF!</definedName>
    <definedName name="Order_intake" localSheetId="22">#REF!</definedName>
    <definedName name="Order_intake" localSheetId="5">#REF!</definedName>
    <definedName name="Order_intake" localSheetId="9">#REF!</definedName>
    <definedName name="Order_intake" localSheetId="2">#REF!</definedName>
    <definedName name="Order_intake" localSheetId="26">#REF!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5">#REF!</definedName>
    <definedName name="Other_Cash_Items" localSheetId="22">#REF!</definedName>
    <definedName name="Other_Cash_Items" localSheetId="5">#REF!</definedName>
    <definedName name="Other_Cash_Items" localSheetId="9">#REF!</definedName>
    <definedName name="Other_Cash_Items" localSheetId="2">#REF!</definedName>
    <definedName name="Other_Cash_Items" localSheetId="26">#REF!</definedName>
    <definedName name="Other_Cash_Items">#REF!</definedName>
    <definedName name="other_costs_per_ASK_1985" localSheetId="4">[15]Global!#REF!</definedName>
    <definedName name="other_costs_per_ASK_1985" localSheetId="15">[15]Global!#REF!</definedName>
    <definedName name="other_costs_per_ASK_1985" localSheetId="22">[15]Global!#REF!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6">[15]Global!#REF!</definedName>
    <definedName name="other_costs_per_ASK_1985">[15]Global!#REF!</definedName>
    <definedName name="other_costs_per_ASK_1986" localSheetId="4">[15]Global!#REF!</definedName>
    <definedName name="other_costs_per_ASK_1986" localSheetId="15">[15]Global!#REF!</definedName>
    <definedName name="other_costs_per_ASK_1986" localSheetId="22">[15]Global!#REF!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6">[15]Global!#REF!</definedName>
    <definedName name="other_costs_per_ASK_1986">[15]Global!#REF!</definedName>
    <definedName name="other_costs_per_ASK_1987" localSheetId="4">[15]Global!#REF!</definedName>
    <definedName name="other_costs_per_ASK_1987" localSheetId="15">[15]Global!#REF!</definedName>
    <definedName name="other_costs_per_ASK_1987" localSheetId="22">[15]Global!#REF!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6">[15]Global!#REF!</definedName>
    <definedName name="other_costs_per_ASK_1987">[15]Global!#REF!</definedName>
    <definedName name="other_costs_per_ASK_1988" localSheetId="4">[15]Global!#REF!</definedName>
    <definedName name="other_costs_per_ASK_1988" localSheetId="15">[15]Global!#REF!</definedName>
    <definedName name="other_costs_per_ASK_1988" localSheetId="22">[15]Global!#REF!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6">[15]Global!#REF!</definedName>
    <definedName name="other_costs_per_ASK_1988">[15]Global!#REF!</definedName>
    <definedName name="other_costs_per_ASK_1989" localSheetId="4">[15]Global!#REF!</definedName>
    <definedName name="other_costs_per_ASK_1989" localSheetId="15">[15]Global!#REF!</definedName>
    <definedName name="other_costs_per_ASK_1989" localSheetId="22">[15]Global!#REF!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6">[15]Global!#REF!</definedName>
    <definedName name="other_costs_per_ASK_1989">[15]Global!#REF!</definedName>
    <definedName name="other_costs_per_ASK_1990" localSheetId="4">[15]Global!#REF!</definedName>
    <definedName name="other_costs_per_ASK_1990" localSheetId="15">[15]Global!#REF!</definedName>
    <definedName name="other_costs_per_ASK_1990" localSheetId="22">[15]Global!#REF!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6">[15]Global!#REF!</definedName>
    <definedName name="other_costs_per_ASK_1990">[15]Global!#REF!</definedName>
    <definedName name="other_costs_per_ASK_1991" localSheetId="4">[15]Global!#REF!</definedName>
    <definedName name="other_costs_per_ASK_1991" localSheetId="15">[15]Global!#REF!</definedName>
    <definedName name="other_costs_per_ASK_1991" localSheetId="22">[15]Global!#REF!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6">[15]Global!#REF!</definedName>
    <definedName name="other_costs_per_ASK_1991">[15]Global!#REF!</definedName>
    <definedName name="other_costs_per_ASK_1992" localSheetId="4">[15]Global!#REF!</definedName>
    <definedName name="other_costs_per_ASK_1992" localSheetId="15">[15]Global!#REF!</definedName>
    <definedName name="other_costs_per_ASK_1992" localSheetId="22">[15]Global!#REF!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6">[15]Global!#REF!</definedName>
    <definedName name="other_costs_per_ASK_1992">[15]Global!#REF!</definedName>
    <definedName name="other_costs_per_ASK_1993" localSheetId="4">[15]Global!#REF!</definedName>
    <definedName name="other_costs_per_ASK_1993" localSheetId="15">[15]Global!#REF!</definedName>
    <definedName name="other_costs_per_ASK_1993" localSheetId="22">[15]Global!#REF!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6">[15]Global!#REF!</definedName>
    <definedName name="other_costs_per_ASK_1993">[15]Global!#REF!</definedName>
    <definedName name="other_costs_per_ASK_1994" localSheetId="4">[15]Global!#REF!</definedName>
    <definedName name="other_costs_per_ASK_1994" localSheetId="15">[15]Global!#REF!</definedName>
    <definedName name="other_costs_per_ASK_1994" localSheetId="22">[15]Global!#REF!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6">[15]Global!#REF!</definedName>
    <definedName name="other_costs_per_ASK_1994">[15]Global!#REF!</definedName>
    <definedName name="other_costs_per_ASK_1995" localSheetId="4">[15]Global!#REF!</definedName>
    <definedName name="other_costs_per_ASK_1995" localSheetId="15">[15]Global!#REF!</definedName>
    <definedName name="other_costs_per_ASK_1995" localSheetId="22">[15]Global!#REF!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6">[15]Global!#REF!</definedName>
    <definedName name="other_costs_per_ASK_1995">[15]Global!#REF!</definedName>
    <definedName name="other_costs_per_ASK_1996" localSheetId="4">[15]Global!#REF!</definedName>
    <definedName name="other_costs_per_ASK_1996" localSheetId="15">[15]Global!#REF!</definedName>
    <definedName name="other_costs_per_ASK_1996" localSheetId="22">[15]Global!#REF!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6">[15]Global!#REF!</definedName>
    <definedName name="other_costs_per_ASK_1996">[15]Global!#REF!</definedName>
    <definedName name="other_costs_per_ASK_1997" localSheetId="4">[15]Global!#REF!</definedName>
    <definedName name="other_costs_per_ASK_1997" localSheetId="15">[15]Global!#REF!</definedName>
    <definedName name="other_costs_per_ASK_1997" localSheetId="22">[15]Global!#REF!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6">[15]Global!#REF!</definedName>
    <definedName name="other_costs_per_ASK_1997">[15]Global!#REF!</definedName>
    <definedName name="other_costs_per_ASK_1998" localSheetId="4">[15]Global!#REF!</definedName>
    <definedName name="other_costs_per_ASK_1998" localSheetId="15">[15]Global!#REF!</definedName>
    <definedName name="other_costs_per_ASK_1998" localSheetId="22">[15]Global!#REF!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6">[15]Global!#REF!</definedName>
    <definedName name="other_costs_per_ASK_1998">[15]Global!#REF!</definedName>
    <definedName name="other_costs_per_ASK_1999" localSheetId="4">[15]Global!#REF!</definedName>
    <definedName name="other_costs_per_ASK_1999" localSheetId="15">[15]Global!#REF!</definedName>
    <definedName name="other_costs_per_ASK_1999" localSheetId="22">[15]Global!#REF!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6">[15]Global!#REF!</definedName>
    <definedName name="other_costs_per_ASK_1999">[15]Global!#REF!</definedName>
    <definedName name="other_costs_per_ASK_2000" localSheetId="4">[15]Global!#REF!</definedName>
    <definedName name="other_costs_per_ASK_2000" localSheetId="15">[15]Global!#REF!</definedName>
    <definedName name="other_costs_per_ASK_2000" localSheetId="22">[15]Global!#REF!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6">[15]Global!#REF!</definedName>
    <definedName name="other_costs_per_ASK_2000">[15]Global!#REF!</definedName>
    <definedName name="other_costs_per_ASK_2001" localSheetId="4">[15]Global!#REF!</definedName>
    <definedName name="other_costs_per_ASK_2001" localSheetId="15">[15]Global!#REF!</definedName>
    <definedName name="other_costs_per_ASK_2001" localSheetId="22">[15]Global!#REF!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6">[15]Global!#REF!</definedName>
    <definedName name="other_costs_per_ASK_2001">[15]Global!#REF!</definedName>
    <definedName name="other_costs_per_ASK_2002" localSheetId="4">[15]Global!#REF!</definedName>
    <definedName name="other_costs_per_ASK_2002" localSheetId="15">[15]Global!#REF!</definedName>
    <definedName name="other_costs_per_ASK_2002" localSheetId="22">[15]Global!#REF!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6">[15]Global!#REF!</definedName>
    <definedName name="other_costs_per_ASK_2002">[15]Global!#REF!</definedName>
    <definedName name="other_costs_per_ASK_2003" localSheetId="4">[15]Global!#REF!</definedName>
    <definedName name="other_costs_per_ASK_2003" localSheetId="15">[15]Global!#REF!</definedName>
    <definedName name="other_costs_per_ASK_2003" localSheetId="22">[15]Global!#REF!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6">[15]Global!#REF!</definedName>
    <definedName name="other_costs_per_ASK_2003">[15]Global!#REF!</definedName>
    <definedName name="other_costs_per_ASK_2004" localSheetId="4">[15]Global!#REF!</definedName>
    <definedName name="other_costs_per_ASK_2004" localSheetId="15">[15]Global!#REF!</definedName>
    <definedName name="other_costs_per_ASK_2004" localSheetId="22">[15]Global!#REF!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6">[15]Global!#REF!</definedName>
    <definedName name="other_costs_per_ASK_2004">[15]Global!#REF!</definedName>
    <definedName name="other_costs_per_ASK_2005" localSheetId="4">[15]Global!#REF!</definedName>
    <definedName name="other_costs_per_ASK_2005" localSheetId="15">[15]Global!#REF!</definedName>
    <definedName name="other_costs_per_ASK_2005" localSheetId="22">[15]Global!#REF!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6">[15]Global!#REF!</definedName>
    <definedName name="other_costs_per_ASK_2005">[15]Global!#REF!</definedName>
    <definedName name="other_costs_per_ASK_2006" localSheetId="4">[15]Global!#REF!</definedName>
    <definedName name="other_costs_per_ASK_2006" localSheetId="15">[15]Global!#REF!</definedName>
    <definedName name="other_costs_per_ASK_2006" localSheetId="22">[15]Global!#REF!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6">[15]Global!#REF!</definedName>
    <definedName name="other_costs_per_ASK_2006">[15]Global!#REF!</definedName>
    <definedName name="other_costs_per_ASK_2007" localSheetId="4">[15]Global!#REF!</definedName>
    <definedName name="other_costs_per_ASK_2007" localSheetId="15">[15]Global!#REF!</definedName>
    <definedName name="other_costs_per_ASK_2007" localSheetId="22">[15]Global!#REF!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6">[15]Global!#REF!</definedName>
    <definedName name="other_costs_per_ASK_2007">[15]Global!#REF!</definedName>
    <definedName name="other_costs_per_ASK_2008" localSheetId="4">[15]Global!#REF!</definedName>
    <definedName name="other_costs_per_ASK_2008" localSheetId="15">[15]Global!#REF!</definedName>
    <definedName name="other_costs_per_ASK_2008" localSheetId="22">[15]Global!#REF!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6">[15]Global!#REF!</definedName>
    <definedName name="other_costs_per_ASK_2008">[15]Global!#REF!</definedName>
    <definedName name="other_costs_per_ASK_2009" localSheetId="4">[15]Global!#REF!</definedName>
    <definedName name="other_costs_per_ASK_2009" localSheetId="15">[15]Global!#REF!</definedName>
    <definedName name="other_costs_per_ASK_2009" localSheetId="22">[15]Global!#REF!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6">[15]Global!#REF!</definedName>
    <definedName name="other_costs_per_ASK_2009">[15]Global!#REF!</definedName>
    <definedName name="other_costs_per_ASK_2010" localSheetId="4">[15]Global!#REF!</definedName>
    <definedName name="other_costs_per_ASK_2010" localSheetId="15">[15]Global!#REF!</definedName>
    <definedName name="other_costs_per_ASK_2010" localSheetId="22">[15]Global!#REF!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6">[15]Global!#REF!</definedName>
    <definedName name="other_costs_per_ASK_2010">[15]Global!#REF!</definedName>
    <definedName name="other_costs_per_ASK_comm" localSheetId="4">[15]Global!#REF!</definedName>
    <definedName name="other_costs_per_ASK_comm" localSheetId="15">[15]Global!#REF!</definedName>
    <definedName name="other_costs_per_ASK_comm" localSheetId="22">[15]Global!#REF!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6">[15]Global!#REF!</definedName>
    <definedName name="other_costs_per_ASK_comm">[15]Global!#REF!</definedName>
    <definedName name="other_costs_per_ASM_1985" localSheetId="4">[15]Global!#REF!</definedName>
    <definedName name="other_costs_per_ASM_1985" localSheetId="15">[15]Global!#REF!</definedName>
    <definedName name="other_costs_per_ASM_1985" localSheetId="22">[15]Global!#REF!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6">[15]Global!#REF!</definedName>
    <definedName name="other_costs_per_ASM_1985">[15]Global!#REF!</definedName>
    <definedName name="other_costs_per_ASM_1986" localSheetId="4">[15]Global!#REF!</definedName>
    <definedName name="other_costs_per_ASM_1986" localSheetId="15">[15]Global!#REF!</definedName>
    <definedName name="other_costs_per_ASM_1986" localSheetId="22">[15]Global!#REF!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6">[15]Global!#REF!</definedName>
    <definedName name="other_costs_per_ASM_1986">[15]Global!#REF!</definedName>
    <definedName name="other_costs_per_ASM_1987" localSheetId="4">[15]Global!#REF!</definedName>
    <definedName name="other_costs_per_ASM_1987" localSheetId="15">[15]Global!#REF!</definedName>
    <definedName name="other_costs_per_ASM_1987" localSheetId="22">[15]Global!#REF!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6">[15]Global!#REF!</definedName>
    <definedName name="other_costs_per_ASM_1987">[15]Global!#REF!</definedName>
    <definedName name="other_costs_per_ASM_1988" localSheetId="4">[15]Global!#REF!</definedName>
    <definedName name="other_costs_per_ASM_1988" localSheetId="15">[15]Global!#REF!</definedName>
    <definedName name="other_costs_per_ASM_1988" localSheetId="22">[15]Global!#REF!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6">[15]Global!#REF!</definedName>
    <definedName name="other_costs_per_ASM_1988">[15]Global!#REF!</definedName>
    <definedName name="other_costs_per_ASM_1989" localSheetId="4">[15]Global!#REF!</definedName>
    <definedName name="other_costs_per_ASM_1989" localSheetId="15">[15]Global!#REF!</definedName>
    <definedName name="other_costs_per_ASM_1989" localSheetId="22">[15]Global!#REF!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6">[15]Global!#REF!</definedName>
    <definedName name="other_costs_per_ASM_1989">[15]Global!#REF!</definedName>
    <definedName name="other_costs_per_ASM_1990" localSheetId="4">[15]Global!#REF!</definedName>
    <definedName name="other_costs_per_ASM_1990" localSheetId="15">[15]Global!#REF!</definedName>
    <definedName name="other_costs_per_ASM_1990" localSheetId="22">[15]Global!#REF!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6">[15]Global!#REF!</definedName>
    <definedName name="other_costs_per_ASM_1990">[15]Global!#REF!</definedName>
    <definedName name="other_costs_per_ASM_1991" localSheetId="4">[15]Global!#REF!</definedName>
    <definedName name="other_costs_per_ASM_1991" localSheetId="15">[15]Global!#REF!</definedName>
    <definedName name="other_costs_per_ASM_1991" localSheetId="22">[15]Global!#REF!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6">[15]Global!#REF!</definedName>
    <definedName name="other_costs_per_ASM_1991">[15]Global!#REF!</definedName>
    <definedName name="other_costs_per_ASM_1992" localSheetId="4">[15]Global!#REF!</definedName>
    <definedName name="other_costs_per_ASM_1992" localSheetId="15">[15]Global!#REF!</definedName>
    <definedName name="other_costs_per_ASM_1992" localSheetId="22">[15]Global!#REF!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6">[15]Global!#REF!</definedName>
    <definedName name="other_costs_per_ASM_1992">[15]Global!#REF!</definedName>
    <definedName name="other_costs_per_ASM_1993" localSheetId="4">[15]Global!#REF!</definedName>
    <definedName name="other_costs_per_ASM_1993" localSheetId="15">[15]Global!#REF!</definedName>
    <definedName name="other_costs_per_ASM_1993" localSheetId="22">[15]Global!#REF!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6">[15]Global!#REF!</definedName>
    <definedName name="other_costs_per_ASM_1993">[15]Global!#REF!</definedName>
    <definedName name="other_costs_per_ASM_1994" localSheetId="4">[15]Global!#REF!</definedName>
    <definedName name="other_costs_per_ASM_1994" localSheetId="15">[15]Global!#REF!</definedName>
    <definedName name="other_costs_per_ASM_1994" localSheetId="22">[15]Global!#REF!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6">[15]Global!#REF!</definedName>
    <definedName name="other_costs_per_ASM_1994">[15]Global!#REF!</definedName>
    <definedName name="other_costs_per_ASM_1995" localSheetId="4">[15]Global!#REF!</definedName>
    <definedName name="other_costs_per_ASM_1995" localSheetId="15">[15]Global!#REF!</definedName>
    <definedName name="other_costs_per_ASM_1995" localSheetId="22">[15]Global!#REF!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6">[15]Global!#REF!</definedName>
    <definedName name="other_costs_per_ASM_1995">[15]Global!#REF!</definedName>
    <definedName name="other_costs_per_ASM_1996" localSheetId="4">[15]Global!#REF!</definedName>
    <definedName name="other_costs_per_ASM_1996" localSheetId="15">[15]Global!#REF!</definedName>
    <definedName name="other_costs_per_ASM_1996" localSheetId="22">[15]Global!#REF!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6">[15]Global!#REF!</definedName>
    <definedName name="other_costs_per_ASM_1996">[15]Global!#REF!</definedName>
    <definedName name="other_costs_per_ASM_1997" localSheetId="4">[15]Global!#REF!</definedName>
    <definedName name="other_costs_per_ASM_1997" localSheetId="15">[15]Global!#REF!</definedName>
    <definedName name="other_costs_per_ASM_1997" localSheetId="22">[15]Global!#REF!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6">[15]Global!#REF!</definedName>
    <definedName name="other_costs_per_ASM_1997">[15]Global!#REF!</definedName>
    <definedName name="other_costs_per_ASM_1998" localSheetId="4">[15]Global!#REF!</definedName>
    <definedName name="other_costs_per_ASM_1998" localSheetId="15">[15]Global!#REF!</definedName>
    <definedName name="other_costs_per_ASM_1998" localSheetId="22">[15]Global!#REF!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6">[15]Global!#REF!</definedName>
    <definedName name="other_costs_per_ASM_1998">[15]Global!#REF!</definedName>
    <definedName name="other_costs_per_ASM_1999" localSheetId="4">[15]Global!#REF!</definedName>
    <definedName name="other_costs_per_ASM_1999" localSheetId="15">[15]Global!#REF!</definedName>
    <definedName name="other_costs_per_ASM_1999" localSheetId="22">[15]Global!#REF!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6">[15]Global!#REF!</definedName>
    <definedName name="other_costs_per_ASM_1999">[15]Global!#REF!</definedName>
    <definedName name="other_costs_per_ASM_2000" localSheetId="4">[15]Global!#REF!</definedName>
    <definedName name="other_costs_per_ASM_2000" localSheetId="15">[15]Global!#REF!</definedName>
    <definedName name="other_costs_per_ASM_2000" localSheetId="22">[15]Global!#REF!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6">[15]Global!#REF!</definedName>
    <definedName name="other_costs_per_ASM_2000">[15]Global!#REF!</definedName>
    <definedName name="other_costs_per_ASM_2001" localSheetId="4">[15]Global!#REF!</definedName>
    <definedName name="other_costs_per_ASM_2001" localSheetId="15">[15]Global!#REF!</definedName>
    <definedName name="other_costs_per_ASM_2001" localSheetId="22">[15]Global!#REF!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6">[15]Global!#REF!</definedName>
    <definedName name="other_costs_per_ASM_2001">[15]Global!#REF!</definedName>
    <definedName name="other_costs_per_ASM_2002" localSheetId="4">[15]Global!#REF!</definedName>
    <definedName name="other_costs_per_ASM_2002" localSheetId="15">[15]Global!#REF!</definedName>
    <definedName name="other_costs_per_ASM_2002" localSheetId="22">[15]Global!#REF!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6">[15]Global!#REF!</definedName>
    <definedName name="other_costs_per_ASM_2002">[15]Global!#REF!</definedName>
    <definedName name="other_costs_per_ASM_2003" localSheetId="4">[15]Global!#REF!</definedName>
    <definedName name="other_costs_per_ASM_2003" localSheetId="15">[15]Global!#REF!</definedName>
    <definedName name="other_costs_per_ASM_2003" localSheetId="22">[15]Global!#REF!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6">[15]Global!#REF!</definedName>
    <definedName name="other_costs_per_ASM_2003">[15]Global!#REF!</definedName>
    <definedName name="other_costs_per_ASM_2004" localSheetId="4">[15]Global!#REF!</definedName>
    <definedName name="other_costs_per_ASM_2004" localSheetId="15">[15]Global!#REF!</definedName>
    <definedName name="other_costs_per_ASM_2004" localSheetId="22">[15]Global!#REF!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6">[15]Global!#REF!</definedName>
    <definedName name="other_costs_per_ASM_2004">[15]Global!#REF!</definedName>
    <definedName name="other_costs_per_ASM_2005" localSheetId="4">[15]Global!#REF!</definedName>
    <definedName name="other_costs_per_ASM_2005" localSheetId="15">[15]Global!#REF!</definedName>
    <definedName name="other_costs_per_ASM_2005" localSheetId="22">[15]Global!#REF!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6">[15]Global!#REF!</definedName>
    <definedName name="other_costs_per_ASM_2005">[15]Global!#REF!</definedName>
    <definedName name="other_costs_per_ASM_2006" localSheetId="4">[15]Global!#REF!</definedName>
    <definedName name="other_costs_per_ASM_2006" localSheetId="15">[15]Global!#REF!</definedName>
    <definedName name="other_costs_per_ASM_2006" localSheetId="22">[15]Global!#REF!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6">[15]Global!#REF!</definedName>
    <definedName name="other_costs_per_ASM_2006">[15]Global!#REF!</definedName>
    <definedName name="other_costs_per_ASM_2007" localSheetId="4">[15]Global!#REF!</definedName>
    <definedName name="other_costs_per_ASM_2007" localSheetId="15">[15]Global!#REF!</definedName>
    <definedName name="other_costs_per_ASM_2007" localSheetId="22">[15]Global!#REF!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6">[15]Global!#REF!</definedName>
    <definedName name="other_costs_per_ASM_2007">[15]Global!#REF!</definedName>
    <definedName name="other_costs_per_ASM_2008" localSheetId="4">[15]Global!#REF!</definedName>
    <definedName name="other_costs_per_ASM_2008" localSheetId="15">[15]Global!#REF!</definedName>
    <definedName name="other_costs_per_ASM_2008" localSheetId="22">[15]Global!#REF!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6">[15]Global!#REF!</definedName>
    <definedName name="other_costs_per_ASM_2008">[15]Global!#REF!</definedName>
    <definedName name="other_costs_per_ASM_2009" localSheetId="4">[15]Global!#REF!</definedName>
    <definedName name="other_costs_per_ASM_2009" localSheetId="15">[15]Global!#REF!</definedName>
    <definedName name="other_costs_per_ASM_2009" localSheetId="22">[15]Global!#REF!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6">[15]Global!#REF!</definedName>
    <definedName name="other_costs_per_ASM_2009">[15]Global!#REF!</definedName>
    <definedName name="other_costs_per_ASM_2010" localSheetId="4">[15]Global!#REF!</definedName>
    <definedName name="other_costs_per_ASM_2010" localSheetId="15">[15]Global!#REF!</definedName>
    <definedName name="other_costs_per_ASM_2010" localSheetId="22">[15]Global!#REF!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6">[15]Global!#REF!</definedName>
    <definedName name="other_costs_per_ASM_2010">[15]Global!#REF!</definedName>
    <definedName name="other_costs_per_ASM_comm" localSheetId="4">[15]Global!#REF!</definedName>
    <definedName name="other_costs_per_ASM_comm" localSheetId="15">[15]Global!#REF!</definedName>
    <definedName name="other_costs_per_ASM_comm" localSheetId="22">[15]Global!#REF!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6">[15]Global!#REF!</definedName>
    <definedName name="other_costs_per_ASM_comm">[15]Global!#REF!</definedName>
    <definedName name="other_costs_per_ATK_1985" localSheetId="4">[15]Global!#REF!</definedName>
    <definedName name="other_costs_per_ATK_1985" localSheetId="15">[15]Global!#REF!</definedName>
    <definedName name="other_costs_per_ATK_1985" localSheetId="22">[15]Global!#REF!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6">[15]Global!#REF!</definedName>
    <definedName name="other_costs_per_ATK_1985">[15]Global!#REF!</definedName>
    <definedName name="other_costs_per_ATK_1986" localSheetId="4">[15]Global!#REF!</definedName>
    <definedName name="other_costs_per_ATK_1986" localSheetId="15">[15]Global!#REF!</definedName>
    <definedName name="other_costs_per_ATK_1986" localSheetId="22">[15]Global!#REF!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6">[15]Global!#REF!</definedName>
    <definedName name="other_costs_per_ATK_1986">[15]Global!#REF!</definedName>
    <definedName name="other_costs_per_ATK_1987" localSheetId="4">[15]Global!#REF!</definedName>
    <definedName name="other_costs_per_ATK_1987" localSheetId="15">[15]Global!#REF!</definedName>
    <definedName name="other_costs_per_ATK_1987" localSheetId="22">[15]Global!#REF!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6">[15]Global!#REF!</definedName>
    <definedName name="other_costs_per_ATK_1987">[15]Global!#REF!</definedName>
    <definedName name="other_costs_per_ATK_1988" localSheetId="4">[15]Global!#REF!</definedName>
    <definedName name="other_costs_per_ATK_1988" localSheetId="15">[15]Global!#REF!</definedName>
    <definedName name="other_costs_per_ATK_1988" localSheetId="22">[15]Global!#REF!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6">[15]Global!#REF!</definedName>
    <definedName name="other_costs_per_ATK_1988">[15]Global!#REF!</definedName>
    <definedName name="other_costs_per_ATK_1989" localSheetId="4">[15]Global!#REF!</definedName>
    <definedName name="other_costs_per_ATK_1989" localSheetId="15">[15]Global!#REF!</definedName>
    <definedName name="other_costs_per_ATK_1989" localSheetId="22">[15]Global!#REF!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6">[15]Global!#REF!</definedName>
    <definedName name="other_costs_per_ATK_1989">[15]Global!#REF!</definedName>
    <definedName name="other_costs_per_ATK_1990" localSheetId="4">[15]Global!#REF!</definedName>
    <definedName name="other_costs_per_ATK_1990" localSheetId="15">[15]Global!#REF!</definedName>
    <definedName name="other_costs_per_ATK_1990" localSheetId="22">[15]Global!#REF!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6">[15]Global!#REF!</definedName>
    <definedName name="other_costs_per_ATK_1990">[15]Global!#REF!</definedName>
    <definedName name="other_costs_per_ATK_1991" localSheetId="4">[15]Global!#REF!</definedName>
    <definedName name="other_costs_per_ATK_1991" localSheetId="15">[15]Global!#REF!</definedName>
    <definedName name="other_costs_per_ATK_1991" localSheetId="22">[15]Global!#REF!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6">[15]Global!#REF!</definedName>
    <definedName name="other_costs_per_ATK_1991">[15]Global!#REF!</definedName>
    <definedName name="other_costs_per_ATK_1992" localSheetId="4">[15]Global!#REF!</definedName>
    <definedName name="other_costs_per_ATK_1992" localSheetId="15">[15]Global!#REF!</definedName>
    <definedName name="other_costs_per_ATK_1992" localSheetId="22">[15]Global!#REF!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6">[15]Global!#REF!</definedName>
    <definedName name="other_costs_per_ATK_1992">[15]Global!#REF!</definedName>
    <definedName name="other_costs_per_ATK_1993" localSheetId="4">[15]Global!#REF!</definedName>
    <definedName name="other_costs_per_ATK_1993" localSheetId="15">[15]Global!#REF!</definedName>
    <definedName name="other_costs_per_ATK_1993" localSheetId="22">[15]Global!#REF!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6">[15]Global!#REF!</definedName>
    <definedName name="other_costs_per_ATK_1993">[15]Global!#REF!</definedName>
    <definedName name="other_costs_per_ATK_1994" localSheetId="4">[15]Global!#REF!</definedName>
    <definedName name="other_costs_per_ATK_1994" localSheetId="15">[15]Global!#REF!</definedName>
    <definedName name="other_costs_per_ATK_1994" localSheetId="22">[15]Global!#REF!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6">[15]Global!#REF!</definedName>
    <definedName name="other_costs_per_ATK_1994">[15]Global!#REF!</definedName>
    <definedName name="other_costs_per_ATK_1995" localSheetId="4">[15]Global!#REF!</definedName>
    <definedName name="other_costs_per_ATK_1995" localSheetId="15">[15]Global!#REF!</definedName>
    <definedName name="other_costs_per_ATK_1995" localSheetId="22">[15]Global!#REF!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6">[15]Global!#REF!</definedName>
    <definedName name="other_costs_per_ATK_1995">[15]Global!#REF!</definedName>
    <definedName name="other_costs_per_ATK_1996" localSheetId="4">[15]Global!#REF!</definedName>
    <definedName name="other_costs_per_ATK_1996" localSheetId="15">[15]Global!#REF!</definedName>
    <definedName name="other_costs_per_ATK_1996" localSheetId="22">[15]Global!#REF!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6">[15]Global!#REF!</definedName>
    <definedName name="other_costs_per_ATK_1996">[15]Global!#REF!</definedName>
    <definedName name="other_costs_per_ATK_1997" localSheetId="4">[15]Global!#REF!</definedName>
    <definedName name="other_costs_per_ATK_1997" localSheetId="15">[15]Global!#REF!</definedName>
    <definedName name="other_costs_per_ATK_1997" localSheetId="22">[15]Global!#REF!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6">[15]Global!#REF!</definedName>
    <definedName name="other_costs_per_ATK_1997">[15]Global!#REF!</definedName>
    <definedName name="other_costs_per_ATK_1998" localSheetId="4">[15]Global!#REF!</definedName>
    <definedName name="other_costs_per_ATK_1998" localSheetId="15">[15]Global!#REF!</definedName>
    <definedName name="other_costs_per_ATK_1998" localSheetId="22">[15]Global!#REF!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6">[15]Global!#REF!</definedName>
    <definedName name="other_costs_per_ATK_1998">[15]Global!#REF!</definedName>
    <definedName name="other_costs_per_ATK_1999" localSheetId="4">[15]Global!#REF!</definedName>
    <definedName name="other_costs_per_ATK_1999" localSheetId="15">[15]Global!#REF!</definedName>
    <definedName name="other_costs_per_ATK_1999" localSheetId="22">[15]Global!#REF!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6">[15]Global!#REF!</definedName>
    <definedName name="other_costs_per_ATK_1999">[15]Global!#REF!</definedName>
    <definedName name="other_costs_per_ATK_2000" localSheetId="4">[15]Global!#REF!</definedName>
    <definedName name="other_costs_per_ATK_2000" localSheetId="15">[15]Global!#REF!</definedName>
    <definedName name="other_costs_per_ATK_2000" localSheetId="22">[15]Global!#REF!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6">[15]Global!#REF!</definedName>
    <definedName name="other_costs_per_ATK_2000">[15]Global!#REF!</definedName>
    <definedName name="other_costs_per_ATK_2001" localSheetId="4">[15]Global!#REF!</definedName>
    <definedName name="other_costs_per_ATK_2001" localSheetId="15">[15]Global!#REF!</definedName>
    <definedName name="other_costs_per_ATK_2001" localSheetId="22">[15]Global!#REF!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6">[15]Global!#REF!</definedName>
    <definedName name="other_costs_per_ATK_2001">[15]Global!#REF!</definedName>
    <definedName name="other_costs_per_ATK_2002" localSheetId="4">[15]Global!#REF!</definedName>
    <definedName name="other_costs_per_ATK_2002" localSheetId="15">[15]Global!#REF!</definedName>
    <definedName name="other_costs_per_ATK_2002" localSheetId="22">[15]Global!#REF!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6">[15]Global!#REF!</definedName>
    <definedName name="other_costs_per_ATK_2002">[15]Global!#REF!</definedName>
    <definedName name="other_costs_per_ATK_2003" localSheetId="4">[15]Global!#REF!</definedName>
    <definedName name="other_costs_per_ATK_2003" localSheetId="15">[15]Global!#REF!</definedName>
    <definedName name="other_costs_per_ATK_2003" localSheetId="22">[15]Global!#REF!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6">[15]Global!#REF!</definedName>
    <definedName name="other_costs_per_ATK_2003">[15]Global!#REF!</definedName>
    <definedName name="other_costs_per_ATK_2004" localSheetId="4">[15]Global!#REF!</definedName>
    <definedName name="other_costs_per_ATK_2004" localSheetId="15">[15]Global!#REF!</definedName>
    <definedName name="other_costs_per_ATK_2004" localSheetId="22">[15]Global!#REF!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6">[15]Global!#REF!</definedName>
    <definedName name="other_costs_per_ATK_2004">[15]Global!#REF!</definedName>
    <definedName name="other_costs_per_ATK_2005" localSheetId="4">[15]Global!#REF!</definedName>
    <definedName name="other_costs_per_ATK_2005" localSheetId="15">[15]Global!#REF!</definedName>
    <definedName name="other_costs_per_ATK_2005" localSheetId="22">[15]Global!#REF!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6">[15]Global!#REF!</definedName>
    <definedName name="other_costs_per_ATK_2005">[15]Global!#REF!</definedName>
    <definedName name="other_costs_per_ATK_2006" localSheetId="4">[15]Global!#REF!</definedName>
    <definedName name="other_costs_per_ATK_2006" localSheetId="15">[15]Global!#REF!</definedName>
    <definedName name="other_costs_per_ATK_2006" localSheetId="22">[15]Global!#REF!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6">[15]Global!#REF!</definedName>
    <definedName name="other_costs_per_ATK_2006">[15]Global!#REF!</definedName>
    <definedName name="other_costs_per_ATK_2007" localSheetId="4">[15]Global!#REF!</definedName>
    <definedName name="other_costs_per_ATK_2007" localSheetId="15">[15]Global!#REF!</definedName>
    <definedName name="other_costs_per_ATK_2007" localSheetId="22">[15]Global!#REF!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6">[15]Global!#REF!</definedName>
    <definedName name="other_costs_per_ATK_2007">[15]Global!#REF!</definedName>
    <definedName name="other_costs_per_ATK_2008" localSheetId="4">[15]Global!#REF!</definedName>
    <definedName name="other_costs_per_ATK_2008" localSheetId="15">[15]Global!#REF!</definedName>
    <definedName name="other_costs_per_ATK_2008" localSheetId="22">[15]Global!#REF!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6">[15]Global!#REF!</definedName>
    <definedName name="other_costs_per_ATK_2008">[15]Global!#REF!</definedName>
    <definedName name="other_costs_per_ATK_2009" localSheetId="4">[15]Global!#REF!</definedName>
    <definedName name="other_costs_per_ATK_2009" localSheetId="15">[15]Global!#REF!</definedName>
    <definedName name="other_costs_per_ATK_2009" localSheetId="22">[15]Global!#REF!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6">[15]Global!#REF!</definedName>
    <definedName name="other_costs_per_ATK_2009">[15]Global!#REF!</definedName>
    <definedName name="other_costs_per_ATK_2010" localSheetId="4">[15]Global!#REF!</definedName>
    <definedName name="other_costs_per_ATK_2010" localSheetId="15">[15]Global!#REF!</definedName>
    <definedName name="other_costs_per_ATK_2010" localSheetId="22">[15]Global!#REF!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6">[15]Global!#REF!</definedName>
    <definedName name="other_costs_per_ATK_2010">[15]Global!#REF!</definedName>
    <definedName name="other_costs_per_ATK_comm" localSheetId="4">[15]Global!#REF!</definedName>
    <definedName name="other_costs_per_ATK_comm" localSheetId="15">[15]Global!#REF!</definedName>
    <definedName name="other_costs_per_ATK_comm" localSheetId="22">[15]Global!#REF!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6">[15]Global!#REF!</definedName>
    <definedName name="other_costs_per_ATK_comm">[15]Global!#REF!</definedName>
    <definedName name="other_costs_per_ATM_1985" localSheetId="4">[15]Global!#REF!</definedName>
    <definedName name="other_costs_per_ATM_1985" localSheetId="15">[15]Global!#REF!</definedName>
    <definedName name="other_costs_per_ATM_1985" localSheetId="22">[15]Global!#REF!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6">[15]Global!#REF!</definedName>
    <definedName name="other_costs_per_ATM_1985">[15]Global!#REF!</definedName>
    <definedName name="other_costs_per_ATM_1986" localSheetId="4">[15]Global!#REF!</definedName>
    <definedName name="other_costs_per_ATM_1986" localSheetId="15">[15]Global!#REF!</definedName>
    <definedName name="other_costs_per_ATM_1986" localSheetId="22">[15]Global!#REF!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6">[15]Global!#REF!</definedName>
    <definedName name="other_costs_per_ATM_1986">[15]Global!#REF!</definedName>
    <definedName name="other_costs_per_ATM_1987" localSheetId="4">[15]Global!#REF!</definedName>
    <definedName name="other_costs_per_ATM_1987" localSheetId="15">[15]Global!#REF!</definedName>
    <definedName name="other_costs_per_ATM_1987" localSheetId="22">[15]Global!#REF!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6">[15]Global!#REF!</definedName>
    <definedName name="other_costs_per_ATM_1987">[15]Global!#REF!</definedName>
    <definedName name="other_costs_per_ATM_1988" localSheetId="4">[15]Global!#REF!</definedName>
    <definedName name="other_costs_per_ATM_1988" localSheetId="15">[15]Global!#REF!</definedName>
    <definedName name="other_costs_per_ATM_1988" localSheetId="22">[15]Global!#REF!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6">[15]Global!#REF!</definedName>
    <definedName name="other_costs_per_ATM_1988">[15]Global!#REF!</definedName>
    <definedName name="other_costs_per_ATM_1989" localSheetId="4">[15]Global!#REF!</definedName>
    <definedName name="other_costs_per_ATM_1989" localSheetId="15">[15]Global!#REF!</definedName>
    <definedName name="other_costs_per_ATM_1989" localSheetId="22">[15]Global!#REF!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6">[15]Global!#REF!</definedName>
    <definedName name="other_costs_per_ATM_1989">[15]Global!#REF!</definedName>
    <definedName name="other_costs_per_ATM_1990" localSheetId="4">[15]Global!#REF!</definedName>
    <definedName name="other_costs_per_ATM_1990" localSheetId="15">[15]Global!#REF!</definedName>
    <definedName name="other_costs_per_ATM_1990" localSheetId="22">[15]Global!#REF!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6">[15]Global!#REF!</definedName>
    <definedName name="other_costs_per_ATM_1990">[15]Global!#REF!</definedName>
    <definedName name="other_costs_per_ATM_1991" localSheetId="4">[15]Global!#REF!</definedName>
    <definedName name="other_costs_per_ATM_1991" localSheetId="15">[15]Global!#REF!</definedName>
    <definedName name="other_costs_per_ATM_1991" localSheetId="22">[15]Global!#REF!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6">[15]Global!#REF!</definedName>
    <definedName name="other_costs_per_ATM_1991">[15]Global!#REF!</definedName>
    <definedName name="other_costs_per_ATM_1992" localSheetId="4">[15]Global!#REF!</definedName>
    <definedName name="other_costs_per_ATM_1992" localSheetId="15">[15]Global!#REF!</definedName>
    <definedName name="other_costs_per_ATM_1992" localSheetId="22">[15]Global!#REF!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6">[15]Global!#REF!</definedName>
    <definedName name="other_costs_per_ATM_1992">[15]Global!#REF!</definedName>
    <definedName name="other_costs_per_ATM_1993" localSheetId="4">[15]Global!#REF!</definedName>
    <definedName name="other_costs_per_ATM_1993" localSheetId="15">[15]Global!#REF!</definedName>
    <definedName name="other_costs_per_ATM_1993" localSheetId="22">[15]Global!#REF!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6">[15]Global!#REF!</definedName>
    <definedName name="other_costs_per_ATM_1993">[15]Global!#REF!</definedName>
    <definedName name="other_costs_per_ATM_1994" localSheetId="4">[15]Global!#REF!</definedName>
    <definedName name="other_costs_per_ATM_1994" localSheetId="15">[15]Global!#REF!</definedName>
    <definedName name="other_costs_per_ATM_1994" localSheetId="22">[15]Global!#REF!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6">[15]Global!#REF!</definedName>
    <definedName name="other_costs_per_ATM_1994">[15]Global!#REF!</definedName>
    <definedName name="other_costs_per_ATM_1995" localSheetId="4">[15]Global!#REF!</definedName>
    <definedName name="other_costs_per_ATM_1995" localSheetId="15">[15]Global!#REF!</definedName>
    <definedName name="other_costs_per_ATM_1995" localSheetId="22">[15]Global!#REF!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6">[15]Global!#REF!</definedName>
    <definedName name="other_costs_per_ATM_1995">[15]Global!#REF!</definedName>
    <definedName name="other_costs_per_ATM_1996" localSheetId="4">[15]Global!#REF!</definedName>
    <definedName name="other_costs_per_ATM_1996" localSheetId="15">[15]Global!#REF!</definedName>
    <definedName name="other_costs_per_ATM_1996" localSheetId="22">[15]Global!#REF!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6">[15]Global!#REF!</definedName>
    <definedName name="other_costs_per_ATM_1996">[15]Global!#REF!</definedName>
    <definedName name="other_costs_per_ATM_1997" localSheetId="4">[15]Global!#REF!</definedName>
    <definedName name="other_costs_per_ATM_1997" localSheetId="15">[15]Global!#REF!</definedName>
    <definedName name="other_costs_per_ATM_1997" localSheetId="22">[15]Global!#REF!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6">[15]Global!#REF!</definedName>
    <definedName name="other_costs_per_ATM_1997">[15]Global!#REF!</definedName>
    <definedName name="other_costs_per_ATM_1998" localSheetId="4">[15]Global!#REF!</definedName>
    <definedName name="other_costs_per_ATM_1998" localSheetId="15">[15]Global!#REF!</definedName>
    <definedName name="other_costs_per_ATM_1998" localSheetId="22">[15]Global!#REF!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6">[15]Global!#REF!</definedName>
    <definedName name="other_costs_per_ATM_1998">[15]Global!#REF!</definedName>
    <definedName name="other_costs_per_ATM_1999" localSheetId="4">[15]Global!#REF!</definedName>
    <definedName name="other_costs_per_ATM_1999" localSheetId="15">[15]Global!#REF!</definedName>
    <definedName name="other_costs_per_ATM_1999" localSheetId="22">[15]Global!#REF!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6">[15]Global!#REF!</definedName>
    <definedName name="other_costs_per_ATM_1999">[15]Global!#REF!</definedName>
    <definedName name="other_costs_per_ATM_2000" localSheetId="4">[15]Global!#REF!</definedName>
    <definedName name="other_costs_per_ATM_2000" localSheetId="15">[15]Global!#REF!</definedName>
    <definedName name="other_costs_per_ATM_2000" localSheetId="22">[15]Global!#REF!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6">[15]Global!#REF!</definedName>
    <definedName name="other_costs_per_ATM_2000">[15]Global!#REF!</definedName>
    <definedName name="other_costs_per_ATM_2001" localSheetId="4">[15]Global!#REF!</definedName>
    <definedName name="other_costs_per_ATM_2001" localSheetId="15">[15]Global!#REF!</definedName>
    <definedName name="other_costs_per_ATM_2001" localSheetId="22">[15]Global!#REF!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6">[15]Global!#REF!</definedName>
    <definedName name="other_costs_per_ATM_2001">[15]Global!#REF!</definedName>
    <definedName name="other_costs_per_ATM_2002" localSheetId="4">[15]Global!#REF!</definedName>
    <definedName name="other_costs_per_ATM_2002" localSheetId="15">[15]Global!#REF!</definedName>
    <definedName name="other_costs_per_ATM_2002" localSheetId="22">[15]Global!#REF!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6">[15]Global!#REF!</definedName>
    <definedName name="other_costs_per_ATM_2002">[15]Global!#REF!</definedName>
    <definedName name="other_costs_per_ATM_2003" localSheetId="4">[15]Global!#REF!</definedName>
    <definedName name="other_costs_per_ATM_2003" localSheetId="15">[15]Global!#REF!</definedName>
    <definedName name="other_costs_per_ATM_2003" localSheetId="22">[15]Global!#REF!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6">[15]Global!#REF!</definedName>
    <definedName name="other_costs_per_ATM_2003">[15]Global!#REF!</definedName>
    <definedName name="other_costs_per_ATM_2004" localSheetId="4">[15]Global!#REF!</definedName>
    <definedName name="other_costs_per_ATM_2004" localSheetId="15">[15]Global!#REF!</definedName>
    <definedName name="other_costs_per_ATM_2004" localSheetId="22">[15]Global!#REF!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6">[15]Global!#REF!</definedName>
    <definedName name="other_costs_per_ATM_2004">[15]Global!#REF!</definedName>
    <definedName name="other_costs_per_ATM_2005" localSheetId="4">[15]Global!#REF!</definedName>
    <definedName name="other_costs_per_ATM_2005" localSheetId="15">[15]Global!#REF!</definedName>
    <definedName name="other_costs_per_ATM_2005" localSheetId="22">[15]Global!#REF!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6">[15]Global!#REF!</definedName>
    <definedName name="other_costs_per_ATM_2005">[15]Global!#REF!</definedName>
    <definedName name="other_costs_per_ATM_2006" localSheetId="4">[15]Global!#REF!</definedName>
    <definedName name="other_costs_per_ATM_2006" localSheetId="15">[15]Global!#REF!</definedName>
    <definedName name="other_costs_per_ATM_2006" localSheetId="22">[15]Global!#REF!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6">[15]Global!#REF!</definedName>
    <definedName name="other_costs_per_ATM_2006">[15]Global!#REF!</definedName>
    <definedName name="other_costs_per_ATM_2007" localSheetId="4">[15]Global!#REF!</definedName>
    <definedName name="other_costs_per_ATM_2007" localSheetId="15">[15]Global!#REF!</definedName>
    <definedName name="other_costs_per_ATM_2007" localSheetId="22">[15]Global!#REF!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6">[15]Global!#REF!</definedName>
    <definedName name="other_costs_per_ATM_2007">[15]Global!#REF!</definedName>
    <definedName name="other_costs_per_ATM_2008" localSheetId="4">[15]Global!#REF!</definedName>
    <definedName name="other_costs_per_ATM_2008" localSheetId="15">[15]Global!#REF!</definedName>
    <definedName name="other_costs_per_ATM_2008" localSheetId="22">[15]Global!#REF!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6">[15]Global!#REF!</definedName>
    <definedName name="other_costs_per_ATM_2008">[15]Global!#REF!</definedName>
    <definedName name="other_costs_per_ATM_2009" localSheetId="4">[15]Global!#REF!</definedName>
    <definedName name="other_costs_per_ATM_2009" localSheetId="15">[15]Global!#REF!</definedName>
    <definedName name="other_costs_per_ATM_2009" localSheetId="22">[15]Global!#REF!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6">[15]Global!#REF!</definedName>
    <definedName name="other_costs_per_ATM_2009">[15]Global!#REF!</definedName>
    <definedName name="other_costs_per_ATM_2010" localSheetId="4">[15]Global!#REF!</definedName>
    <definedName name="other_costs_per_ATM_2010" localSheetId="15">[15]Global!#REF!</definedName>
    <definedName name="other_costs_per_ATM_2010" localSheetId="22">[15]Global!#REF!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6">[15]Global!#REF!</definedName>
    <definedName name="other_costs_per_ATM_2010">[15]Global!#REF!</definedName>
    <definedName name="other_costs_per_ATM_comm" localSheetId="4">[15]Global!#REF!</definedName>
    <definedName name="other_costs_per_ATM_comm" localSheetId="15">[15]Global!#REF!</definedName>
    <definedName name="other_costs_per_ATM_comm" localSheetId="22">[15]Global!#REF!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6">[15]Global!#REF!</definedName>
    <definedName name="other_costs_per_ATM_comm">[15]Global!#REF!</definedName>
    <definedName name="Other_Creditors" localSheetId="4">#REF!</definedName>
    <definedName name="Other_Creditors" localSheetId="15">#REF!</definedName>
    <definedName name="Other_Creditors" localSheetId="22">#REF!</definedName>
    <definedName name="Other_Creditors" localSheetId="5">#REF!</definedName>
    <definedName name="Other_Creditors" localSheetId="9">#REF!</definedName>
    <definedName name="Other_Creditors" localSheetId="2">#REF!</definedName>
    <definedName name="Other_Creditors" localSheetId="26">#REF!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5">'[8]Invested capital_VDF'!#REF!</definedName>
    <definedName name="Other_dividends" localSheetId="22">'[8]Invested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6">'[8]Invested capital_VDF'!#REF!</definedName>
    <definedName name="Other_dividends">'[8]Invested capital_VDF'!#REF!</definedName>
    <definedName name="Other_Europe" localSheetId="4">#REF!</definedName>
    <definedName name="Other_Europe" localSheetId="15">#REF!</definedName>
    <definedName name="Other_Europe" localSheetId="22">#REF!</definedName>
    <definedName name="Other_Europe" localSheetId="5">#REF!</definedName>
    <definedName name="Other_Europe" localSheetId="9">#REF!</definedName>
    <definedName name="Other_Europe" localSheetId="2">#REF!</definedName>
    <definedName name="Other_Europe" localSheetId="26">#REF!</definedName>
    <definedName name="Other_Europe">#REF!</definedName>
    <definedName name="Other_Europe_Sales" localSheetId="4">#REF!</definedName>
    <definedName name="Other_Europe_Sales" localSheetId="15">#REF!</definedName>
    <definedName name="Other_Europe_Sales" localSheetId="22">#REF!</definedName>
    <definedName name="Other_Europe_Sales" localSheetId="5">#REF!</definedName>
    <definedName name="Other_Europe_Sales" localSheetId="9">#REF!</definedName>
    <definedName name="Other_Europe_Sales" localSheetId="2">#REF!</definedName>
    <definedName name="Other_Europe_Sales" localSheetId="26">#REF!</definedName>
    <definedName name="Other_Europe_Sales">#REF!</definedName>
    <definedName name="Other_Europe_w" localSheetId="4">#REF!</definedName>
    <definedName name="Other_Europe_w" localSheetId="15">#REF!</definedName>
    <definedName name="Other_Europe_w" localSheetId="22">#REF!</definedName>
    <definedName name="Other_Europe_w" localSheetId="5">#REF!</definedName>
    <definedName name="Other_Europe_w" localSheetId="9">#REF!</definedName>
    <definedName name="Other_Europe_w" localSheetId="2">#REF!</definedName>
    <definedName name="Other_Europe_w" localSheetId="26">#REF!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5">#REF!</definedName>
    <definedName name="Other_Financial_Assets" localSheetId="22">#REF!</definedName>
    <definedName name="Other_Financial_Assets" localSheetId="5">#REF!</definedName>
    <definedName name="Other_Financial_Assets" localSheetId="9">#REF!</definedName>
    <definedName name="Other_Financial_Assets" localSheetId="2">#REF!</definedName>
    <definedName name="Other_Financial_Assets" localSheetId="26">#REF!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5">#REF!</definedName>
    <definedName name="Other_Intangibles" localSheetId="22">#REF!</definedName>
    <definedName name="Other_Intangibles" localSheetId="5">#REF!</definedName>
    <definedName name="Other_Intangibles" localSheetId="9">#REF!</definedName>
    <definedName name="Other_Intangibles" localSheetId="2">#REF!</definedName>
    <definedName name="Other_Intangibles" localSheetId="26">#REF!</definedName>
    <definedName name="Other_Intangibles">#REF!</definedName>
    <definedName name="Other_investments" localSheetId="4">#REF!</definedName>
    <definedName name="Other_investments" localSheetId="15">#REF!</definedName>
    <definedName name="Other_investments" localSheetId="22">#REF!</definedName>
    <definedName name="Other_investments" localSheetId="5">#REF!</definedName>
    <definedName name="Other_investments" localSheetId="9">#REF!</definedName>
    <definedName name="Other_investments" localSheetId="2">#REF!</definedName>
    <definedName name="Other_investments" localSheetId="26">#REF!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5">#REF!</definedName>
    <definedName name="Other_long_term_liabilities" localSheetId="22">#REF!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6">#REF!</definedName>
    <definedName name="Other_long_term_liabilities">#REF!</definedName>
    <definedName name="Other_LT_assets" localSheetId="4">#REF!</definedName>
    <definedName name="Other_LT_assets" localSheetId="15">#REF!</definedName>
    <definedName name="Other_LT_assets" localSheetId="22">#REF!</definedName>
    <definedName name="Other_LT_assets" localSheetId="5">#REF!</definedName>
    <definedName name="Other_LT_assets" localSheetId="9">#REF!</definedName>
    <definedName name="Other_LT_assets" localSheetId="2">#REF!</definedName>
    <definedName name="Other_LT_assets" localSheetId="26">#REF!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5">#REF!</definedName>
    <definedName name="Other_Provisions" localSheetId="22">#REF!</definedName>
    <definedName name="Other_Provisions" localSheetId="5">#REF!</definedName>
    <definedName name="Other_Provisions" localSheetId="9">#REF!</definedName>
    <definedName name="Other_Provisions" localSheetId="2">#REF!</definedName>
    <definedName name="Other_Provisions" localSheetId="26">#REF!</definedName>
    <definedName name="Other_Provisions">#REF!</definedName>
    <definedName name="Other_reserves">'[8]Invested capital_VDF'!$C$11:$AZ$11</definedName>
    <definedName name="Other_Segment_Revenues" localSheetId="4">[8]NOPAT_VDF!#REF!</definedName>
    <definedName name="Other_Segment_Revenues" localSheetId="15">[8]NOPAT_VDF!#REF!</definedName>
    <definedName name="Other_Segment_Revenues" localSheetId="22">[8]NOPAT_VDF!#REF!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6">[8]NOPAT_VDF!#REF!</definedName>
    <definedName name="Other_Segment_Revenues">[8]NOPAT_VDF!#REF!</definedName>
    <definedName name="Other_ST_Debt">'[8]Invested capital_VDF'!$C$56:$AZ$56</definedName>
    <definedName name="Other_Taxes" localSheetId="4">#REF!</definedName>
    <definedName name="Other_Taxes" localSheetId="15">#REF!</definedName>
    <definedName name="Other_Taxes" localSheetId="22">#REF!</definedName>
    <definedName name="Other_Taxes" localSheetId="5">#REF!</definedName>
    <definedName name="Other_Taxes" localSheetId="9">#REF!</definedName>
    <definedName name="Other_Taxes" localSheetId="2">#REF!</definedName>
    <definedName name="Other_Taxes" localSheetId="26">#REF!</definedName>
    <definedName name="Other_Taxes">#REF!</definedName>
    <definedName name="OthFinInc" localSheetId="4">#REF!</definedName>
    <definedName name="OthFinInc" localSheetId="15">#REF!</definedName>
    <definedName name="OthFinInc" localSheetId="22">#REF!</definedName>
    <definedName name="OthFinInc" localSheetId="5">#REF!</definedName>
    <definedName name="OthFinInc" localSheetId="9">#REF!</definedName>
    <definedName name="OthFinInc" localSheetId="2">#REF!</definedName>
    <definedName name="OthFinInc" localSheetId="26">#REF!</definedName>
    <definedName name="OthFinInc">#REF!</definedName>
    <definedName name="output">#N/A</definedName>
    <definedName name="p_00" localSheetId="4">#REF!</definedName>
    <definedName name="p_00" localSheetId="15">#REF!</definedName>
    <definedName name="p_00" localSheetId="22">#REF!</definedName>
    <definedName name="p_00" localSheetId="5">#REF!</definedName>
    <definedName name="p_00" localSheetId="9">#REF!</definedName>
    <definedName name="p_00" localSheetId="2">#REF!</definedName>
    <definedName name="p_00" localSheetId="26">#REF!</definedName>
    <definedName name="p_00">#REF!</definedName>
    <definedName name="p_01" localSheetId="4">#REF!</definedName>
    <definedName name="p_01" localSheetId="15">#REF!</definedName>
    <definedName name="p_01" localSheetId="22">#REF!</definedName>
    <definedName name="p_01" localSheetId="5">#REF!</definedName>
    <definedName name="p_01" localSheetId="9">#REF!</definedName>
    <definedName name="p_01" localSheetId="2">#REF!</definedName>
    <definedName name="p_01" localSheetId="26">#REF!</definedName>
    <definedName name="p_01">#REF!</definedName>
    <definedName name="p_02" localSheetId="4">#REF!</definedName>
    <definedName name="p_02" localSheetId="15">#REF!</definedName>
    <definedName name="p_02" localSheetId="22">#REF!</definedName>
    <definedName name="p_02" localSheetId="5">#REF!</definedName>
    <definedName name="p_02" localSheetId="9">#REF!</definedName>
    <definedName name="p_02" localSheetId="2">#REF!</definedName>
    <definedName name="p_02" localSheetId="26">#REF!</definedName>
    <definedName name="p_02">#REF!</definedName>
    <definedName name="p_03">[1]CASINO2!$W$642</definedName>
    <definedName name="p_99" localSheetId="4">#REF!</definedName>
    <definedName name="p_99" localSheetId="15">#REF!</definedName>
    <definedName name="p_99" localSheetId="22">#REF!</definedName>
    <definedName name="p_99" localSheetId="5">#REF!</definedName>
    <definedName name="p_99" localSheetId="9">#REF!</definedName>
    <definedName name="p_99" localSheetId="2">#REF!</definedName>
    <definedName name="p_99" localSheetId="26">#REF!</definedName>
    <definedName name="p_99">#REF!</definedName>
    <definedName name="P_A" localSheetId="4">[27]FREUDSTD!#REF!</definedName>
    <definedName name="P_A" localSheetId="15">[27]FREUDSTD!#REF!</definedName>
    <definedName name="P_A" localSheetId="22">[27]FREUDSTD!#REF!</definedName>
    <definedName name="P_A" localSheetId="5">[27]FREUDSTD!#REF!</definedName>
    <definedName name="P_A" localSheetId="9">[27]FREUDSTD!#REF!</definedName>
    <definedName name="P_A" localSheetId="2">[27]FREUDSTD!#REF!</definedName>
    <definedName name="P_A" localSheetId="26">[27]FREUDSTD!#REF!</definedName>
    <definedName name="P_A">[27]FREUDSTD!#REF!</definedName>
    <definedName name="p_ceps" localSheetId="4">'[3]DCF old'!#REF!</definedName>
    <definedName name="p_ceps" localSheetId="15">'[3]DCF old'!#REF!</definedName>
    <definedName name="p_ceps" localSheetId="22">'[3]DCF old'!#REF!</definedName>
    <definedName name="p_ceps" localSheetId="5">'[3]DCF old'!#REF!</definedName>
    <definedName name="p_ceps" localSheetId="9">'[3]DCF old'!#REF!</definedName>
    <definedName name="p_ceps" localSheetId="2">'[3]DCF old'!#REF!</definedName>
    <definedName name="p_ceps" localSheetId="26">'[3]DCF old'!#REF!</definedName>
    <definedName name="p_ceps">'[3]DCF old'!#REF!</definedName>
    <definedName name="p_ebit" localSheetId="4">'[3]DCF old'!#REF!</definedName>
    <definedName name="p_ebit" localSheetId="15">'[3]DCF old'!#REF!</definedName>
    <definedName name="p_ebit" localSheetId="22">'[3]DCF old'!#REF!</definedName>
    <definedName name="p_ebit" localSheetId="5">'[3]DCF old'!#REF!</definedName>
    <definedName name="p_ebit" localSheetId="9">'[3]DCF old'!#REF!</definedName>
    <definedName name="p_ebit" localSheetId="2">'[3]DCF old'!#REF!</definedName>
    <definedName name="p_ebit" localSheetId="26">'[3]DCF old'!#REF!</definedName>
    <definedName name="p_ebit">'[3]DCF old'!#REF!</definedName>
    <definedName name="p_fcf" localSheetId="4">'[3]DCF old'!#REF!</definedName>
    <definedName name="p_fcf" localSheetId="15">'[3]DCF old'!#REF!</definedName>
    <definedName name="p_fcf" localSheetId="22">'[3]DCF old'!#REF!</definedName>
    <definedName name="p_fcf" localSheetId="5">'[3]DCF old'!#REF!</definedName>
    <definedName name="p_fcf" localSheetId="9">'[3]DCF old'!#REF!</definedName>
    <definedName name="p_fcf" localSheetId="2">'[3]DCF old'!#REF!</definedName>
    <definedName name="p_fcf" localSheetId="26">'[3]DCF old'!#REF!</definedName>
    <definedName name="p_fcf">'[3]DCF old'!#REF!</definedName>
    <definedName name="P_L">'[28]P&amp;L'!$A$1:$P$45</definedName>
    <definedName name="p_latest">'[3]DCF old'!$C$23</definedName>
    <definedName name="p_sale" localSheetId="4">'[3]DCF old'!#REF!</definedName>
    <definedName name="p_sale" localSheetId="15">'[3]DCF old'!#REF!</definedName>
    <definedName name="p_sale" localSheetId="22">'[3]DCF old'!#REF!</definedName>
    <definedName name="p_sale" localSheetId="5">'[3]DCF old'!#REF!</definedName>
    <definedName name="p_sale" localSheetId="9">'[3]DCF old'!#REF!</definedName>
    <definedName name="p_sale" localSheetId="2">'[3]DCF old'!#REF!</definedName>
    <definedName name="p_sale" localSheetId="26">'[3]DCF old'!#REF!</definedName>
    <definedName name="p_sale">'[3]DCF old'!#REF!</definedName>
    <definedName name="p_yearend" localSheetId="4">'[3]DCF old'!#REF!</definedName>
    <definedName name="p_yearend" localSheetId="15">'[3]DCF old'!#REF!</definedName>
    <definedName name="p_yearend" localSheetId="22">'[3]DCF old'!#REF!</definedName>
    <definedName name="p_yearend" localSheetId="5">'[3]DCF old'!#REF!</definedName>
    <definedName name="p_yearend" localSheetId="9">'[3]DCF old'!#REF!</definedName>
    <definedName name="p_yearend" localSheetId="2">'[3]DCF old'!#REF!</definedName>
    <definedName name="p_yearend" localSheetId="26">'[3]DCF old'!#REF!</definedName>
    <definedName name="p_yearend">'[3]DCF old'!#REF!</definedName>
    <definedName name="P1_PARA" localSheetId="4">#REF!</definedName>
    <definedName name="P1_PARA" localSheetId="15">#REF!</definedName>
    <definedName name="P1_PARA" localSheetId="22">#REF!</definedName>
    <definedName name="P1_PARA" localSheetId="5">#REF!</definedName>
    <definedName name="P1_PARA" localSheetId="9">#REF!</definedName>
    <definedName name="P1_PARA" localSheetId="2">#REF!</definedName>
    <definedName name="P1_PARA" localSheetId="26">#REF!</definedName>
    <definedName name="P1_PARA">#REF!</definedName>
    <definedName name="p12h" localSheetId="4">'[3]DCF old'!#REF!</definedName>
    <definedName name="p12h" localSheetId="15">'[3]DCF old'!#REF!</definedName>
    <definedName name="p12h" localSheetId="22">'[3]DCF old'!#REF!</definedName>
    <definedName name="p12h" localSheetId="5">'[3]DCF old'!#REF!</definedName>
    <definedName name="p12h" localSheetId="9">'[3]DCF old'!#REF!</definedName>
    <definedName name="p12h" localSheetId="2">'[3]DCF old'!#REF!</definedName>
    <definedName name="p12h" localSheetId="26">'[3]DCF old'!#REF!</definedName>
    <definedName name="p12h">'[3]DCF old'!#REF!</definedName>
    <definedName name="p12l" localSheetId="4">'[3]DCF old'!#REF!</definedName>
    <definedName name="p12l" localSheetId="15">'[3]DCF old'!#REF!</definedName>
    <definedName name="p12l" localSheetId="22">'[3]DCF old'!#REF!</definedName>
    <definedName name="p12l" localSheetId="5">'[3]DCF old'!#REF!</definedName>
    <definedName name="p12l" localSheetId="9">'[3]DCF old'!#REF!</definedName>
    <definedName name="p12l" localSheetId="2">'[3]DCF old'!#REF!</definedName>
    <definedName name="p12l" localSheetId="26">'[3]DCF old'!#REF!</definedName>
    <definedName name="p12l">'[3]DCF old'!#REF!</definedName>
    <definedName name="P1LABEL" localSheetId="4">#REF!</definedName>
    <definedName name="P1LABEL" localSheetId="15">#REF!</definedName>
    <definedName name="P1LABEL" localSheetId="22">#REF!</definedName>
    <definedName name="P1LABEL" localSheetId="5">#REF!</definedName>
    <definedName name="P1LABEL" localSheetId="9">#REF!</definedName>
    <definedName name="P1LABEL" localSheetId="2">#REF!</definedName>
    <definedName name="P1LABEL" localSheetId="26">#REF!</definedName>
    <definedName name="P1LABEL">#REF!</definedName>
    <definedName name="PAGE1" localSheetId="4">#REF!</definedName>
    <definedName name="PAGE1" localSheetId="15">#REF!</definedName>
    <definedName name="PAGE1" localSheetId="22">#REF!</definedName>
    <definedName name="PAGE1" localSheetId="5">#REF!</definedName>
    <definedName name="PAGE1" localSheetId="9">#REF!</definedName>
    <definedName name="PAGE1" localSheetId="2">#REF!</definedName>
    <definedName name="PAGE1" localSheetId="26">#REF!</definedName>
    <definedName name="PAGE1">#REF!</definedName>
    <definedName name="Page3" localSheetId="4">#REF!</definedName>
    <definedName name="Page3" localSheetId="15">#REF!</definedName>
    <definedName name="Page3" localSheetId="22">#REF!</definedName>
    <definedName name="Page3" localSheetId="5">#REF!</definedName>
    <definedName name="Page3" localSheetId="9">#REF!</definedName>
    <definedName name="Page3" localSheetId="2">#REF!</definedName>
    <definedName name="Page3" localSheetId="26">#REF!</definedName>
    <definedName name="Page3">#REF!</definedName>
    <definedName name="Paid_tax" localSheetId="4">#REF!</definedName>
    <definedName name="Paid_tax" localSheetId="15">#REF!</definedName>
    <definedName name="Paid_tax" localSheetId="22">#REF!</definedName>
    <definedName name="Paid_tax" localSheetId="5">#REF!</definedName>
    <definedName name="Paid_tax" localSheetId="9">#REF!</definedName>
    <definedName name="Paid_tax" localSheetId="2">#REF!</definedName>
    <definedName name="Paid_tax" localSheetId="26">#REF!</definedName>
    <definedName name="Paid_tax">#REF!</definedName>
    <definedName name="PandL" localSheetId="4">#REF!</definedName>
    <definedName name="PandL" localSheetId="15">#REF!</definedName>
    <definedName name="PandL" localSheetId="22">#REF!</definedName>
    <definedName name="PandL" localSheetId="5">#REF!</definedName>
    <definedName name="PandL" localSheetId="9">#REF!</definedName>
    <definedName name="PandL" localSheetId="2">#REF!</definedName>
    <definedName name="PandL" localSheetId="26">#REF!</definedName>
    <definedName name="PandL">#REF!</definedName>
    <definedName name="Parent_Company_Dividend" localSheetId="4">#REF!</definedName>
    <definedName name="Parent_Company_Dividend" localSheetId="15">#REF!</definedName>
    <definedName name="Parent_Company_Dividend" localSheetId="22">#REF!</definedName>
    <definedName name="Parent_Company_Dividend" localSheetId="5">#REF!</definedName>
    <definedName name="Parent_Company_Dividend" localSheetId="9">#REF!</definedName>
    <definedName name="Parent_Company_Dividend" localSheetId="2">#REF!</definedName>
    <definedName name="Parent_Company_Dividend" localSheetId="26">#REF!</definedName>
    <definedName name="Parent_Company_Dividend">#REF!</definedName>
    <definedName name="Partial_year">[8]Forecasts_VDF!$K$12</definedName>
    <definedName name="pasaporte" localSheetId="4">#REF!</definedName>
    <definedName name="pasaporte" localSheetId="15">#REF!</definedName>
    <definedName name="pasaporte" localSheetId="22">#REF!</definedName>
    <definedName name="pasaporte" localSheetId="5">#REF!</definedName>
    <definedName name="pasaporte" localSheetId="9">#REF!</definedName>
    <definedName name="pasaporte" localSheetId="2">#REF!</definedName>
    <definedName name="pasaporte" localSheetId="26">#REF!</definedName>
    <definedName name="pasaporte">#REF!</definedName>
    <definedName name="pbitpf" localSheetId="4">[19]Sheet1!#REF!</definedName>
    <definedName name="pbitpf" localSheetId="15">[19]Sheet1!#REF!</definedName>
    <definedName name="pbitpf" localSheetId="22">[19]Sheet1!#REF!</definedName>
    <definedName name="pbitpf" localSheetId="5">[19]Sheet1!#REF!</definedName>
    <definedName name="pbitpf" localSheetId="9">[19]Sheet1!#REF!</definedName>
    <definedName name="pbitpf" localSheetId="2">[19]Sheet1!#REF!</definedName>
    <definedName name="pbitpf" localSheetId="26">[19]Sheet1!#REF!</definedName>
    <definedName name="pbitpf">[19]Sheet1!#REF!</definedName>
    <definedName name="pe" localSheetId="4">'[3]DCF old'!#REF!</definedName>
    <definedName name="pe" localSheetId="15">'[3]DCF old'!#REF!</definedName>
    <definedName name="pe" localSheetId="22">'[3]DCF old'!#REF!</definedName>
    <definedName name="pe" localSheetId="5">'[3]DCF old'!#REF!</definedName>
    <definedName name="pe" localSheetId="9">'[3]DCF old'!#REF!</definedName>
    <definedName name="pe" localSheetId="2">'[3]DCF old'!#REF!</definedName>
    <definedName name="pe" localSheetId="26">'[3]DCF old'!#REF!</definedName>
    <definedName name="pe">'[3]DCF old'!#REF!</definedName>
    <definedName name="pe_00" localSheetId="4">#REF!</definedName>
    <definedName name="pe_00" localSheetId="15">#REF!</definedName>
    <definedName name="pe_00" localSheetId="22">#REF!</definedName>
    <definedName name="pe_00" localSheetId="5">#REF!</definedName>
    <definedName name="pe_00" localSheetId="9">#REF!</definedName>
    <definedName name="pe_00" localSheetId="2">#REF!</definedName>
    <definedName name="pe_00" localSheetId="26">#REF!</definedName>
    <definedName name="pe_00">#REF!</definedName>
    <definedName name="pe_01" localSheetId="4">#REF!</definedName>
    <definedName name="pe_01" localSheetId="15">#REF!</definedName>
    <definedName name="pe_01" localSheetId="22">#REF!</definedName>
    <definedName name="pe_01" localSheetId="5">#REF!</definedName>
    <definedName name="pe_01" localSheetId="9">#REF!</definedName>
    <definedName name="pe_01" localSheetId="2">#REF!</definedName>
    <definedName name="pe_01" localSheetId="26">#REF!</definedName>
    <definedName name="pe_01">#REF!</definedName>
    <definedName name="pe_02" localSheetId="4">#REF!</definedName>
    <definedName name="pe_02" localSheetId="15">#REF!</definedName>
    <definedName name="pe_02" localSheetId="22">#REF!</definedName>
    <definedName name="pe_02" localSheetId="5">#REF!</definedName>
    <definedName name="pe_02" localSheetId="9">#REF!</definedName>
    <definedName name="pe_02" localSheetId="2">#REF!</definedName>
    <definedName name="pe_02" localSheetId="26">#REF!</definedName>
    <definedName name="pe_02">#REF!</definedName>
    <definedName name="pe_03">[1]CASINO2!$W$321</definedName>
    <definedName name="pe_99" localSheetId="4">#REF!</definedName>
    <definedName name="pe_99" localSheetId="15">#REF!</definedName>
    <definedName name="pe_99" localSheetId="22">#REF!</definedName>
    <definedName name="pe_99" localSheetId="5">#REF!</definedName>
    <definedName name="pe_99" localSheetId="9">#REF!</definedName>
    <definedName name="pe_99" localSheetId="2">#REF!</definedName>
    <definedName name="pe_99" localSheetId="26">#REF!</definedName>
    <definedName name="pe_99">#REF!</definedName>
    <definedName name="pe_av00" localSheetId="4">#REF!</definedName>
    <definedName name="pe_av00" localSheetId="15">#REF!</definedName>
    <definedName name="pe_av00" localSheetId="22">#REF!</definedName>
    <definedName name="pe_av00" localSheetId="5">#REF!</definedName>
    <definedName name="pe_av00" localSheetId="9">#REF!</definedName>
    <definedName name="pe_av00" localSheetId="2">#REF!</definedName>
    <definedName name="pe_av00" localSheetId="26">#REF!</definedName>
    <definedName name="pe_av00">#REF!</definedName>
    <definedName name="pe_av01" localSheetId="4">#REF!</definedName>
    <definedName name="pe_av01" localSheetId="15">#REF!</definedName>
    <definedName name="pe_av01" localSheetId="22">#REF!</definedName>
    <definedName name="pe_av01" localSheetId="5">#REF!</definedName>
    <definedName name="pe_av01" localSheetId="9">#REF!</definedName>
    <definedName name="pe_av01" localSheetId="2">#REF!</definedName>
    <definedName name="pe_av01" localSheetId="26">#REF!</definedName>
    <definedName name="pe_av01">#REF!</definedName>
    <definedName name="pe_av02" localSheetId="4">#REF!</definedName>
    <definedName name="pe_av02" localSheetId="15">#REF!</definedName>
    <definedName name="pe_av02" localSheetId="22">#REF!</definedName>
    <definedName name="pe_av02" localSheetId="5">#REF!</definedName>
    <definedName name="pe_av02" localSheetId="9">#REF!</definedName>
    <definedName name="pe_av02" localSheetId="2">#REF!</definedName>
    <definedName name="pe_av02" localSheetId="26">#REF!</definedName>
    <definedName name="pe_av02">#REF!</definedName>
    <definedName name="pe_av03">[1]CASINO2!$W$319</definedName>
    <definedName name="pe_av99" localSheetId="4">#REF!</definedName>
    <definedName name="pe_av99" localSheetId="15">#REF!</definedName>
    <definedName name="pe_av99" localSheetId="22">#REF!</definedName>
    <definedName name="pe_av99" localSheetId="5">#REF!</definedName>
    <definedName name="pe_av99" localSheetId="9">#REF!</definedName>
    <definedName name="pe_av99" localSheetId="2">#REF!</definedName>
    <definedName name="pe_av99" localSheetId="26">#REF!</definedName>
    <definedName name="pe_av99">#REF!</definedName>
    <definedName name="pe_s00" localSheetId="4">#REF!</definedName>
    <definedName name="pe_s00" localSheetId="15">#REF!</definedName>
    <definedName name="pe_s00" localSheetId="22">#REF!</definedName>
    <definedName name="pe_s00" localSheetId="5">#REF!</definedName>
    <definedName name="pe_s00" localSheetId="9">#REF!</definedName>
    <definedName name="pe_s00" localSheetId="2">#REF!</definedName>
    <definedName name="pe_s00" localSheetId="26">#REF!</definedName>
    <definedName name="pe_s00">#REF!</definedName>
    <definedName name="pe_s01" localSheetId="4">#REF!</definedName>
    <definedName name="pe_s01" localSheetId="15">#REF!</definedName>
    <definedName name="pe_s01" localSheetId="22">#REF!</definedName>
    <definedName name="pe_s01" localSheetId="5">#REF!</definedName>
    <definedName name="pe_s01" localSheetId="9">#REF!</definedName>
    <definedName name="pe_s01" localSheetId="2">#REF!</definedName>
    <definedName name="pe_s01" localSheetId="26">#REF!</definedName>
    <definedName name="pe_s01">#REF!</definedName>
    <definedName name="pe_s02" localSheetId="4">#REF!</definedName>
    <definedName name="pe_s02" localSheetId="15">#REF!</definedName>
    <definedName name="pe_s02" localSheetId="22">#REF!</definedName>
    <definedName name="pe_s02" localSheetId="5">#REF!</definedName>
    <definedName name="pe_s02" localSheetId="9">#REF!</definedName>
    <definedName name="pe_s02" localSheetId="2">#REF!</definedName>
    <definedName name="pe_s02" localSheetId="26">#REF!</definedName>
    <definedName name="pe_s02">#REF!</definedName>
    <definedName name="pe_s03">[1]CASINO2!$W$324</definedName>
    <definedName name="pe_s99" localSheetId="4">#REF!</definedName>
    <definedName name="pe_s99" localSheetId="15">#REF!</definedName>
    <definedName name="pe_s99" localSheetId="22">#REF!</definedName>
    <definedName name="pe_s99" localSheetId="5">#REF!</definedName>
    <definedName name="pe_s99" localSheetId="9">#REF!</definedName>
    <definedName name="pe_s99" localSheetId="2">#REF!</definedName>
    <definedName name="pe_s99" localSheetId="26">#REF!</definedName>
    <definedName name="pe_s99">#REF!</definedName>
    <definedName name="Pension_Provisions" localSheetId="4">#REF!</definedName>
    <definedName name="Pension_Provisions" localSheetId="15">#REF!</definedName>
    <definedName name="Pension_Provisions" localSheetId="22">#REF!</definedName>
    <definedName name="Pension_Provisions" localSheetId="5">#REF!</definedName>
    <definedName name="Pension_Provisions" localSheetId="9">#REF!</definedName>
    <definedName name="Pension_Provisions" localSheetId="2">#REF!</definedName>
    <definedName name="Pension_Provisions" localSheetId="26">#REF!</definedName>
    <definedName name="Pension_Provisions">#REF!</definedName>
    <definedName name="per_00" localSheetId="4">#REF!</definedName>
    <definedName name="per_00" localSheetId="15">#REF!</definedName>
    <definedName name="per_00" localSheetId="22">#REF!</definedName>
    <definedName name="per_00" localSheetId="5">#REF!</definedName>
    <definedName name="per_00" localSheetId="9">#REF!</definedName>
    <definedName name="per_00" localSheetId="2">#REF!</definedName>
    <definedName name="per_00" localSheetId="26">#REF!</definedName>
    <definedName name="per_00">#REF!</definedName>
    <definedName name="per_01" localSheetId="4">#REF!</definedName>
    <definedName name="per_01" localSheetId="15">#REF!</definedName>
    <definedName name="per_01" localSheetId="22">#REF!</definedName>
    <definedName name="per_01" localSheetId="5">#REF!</definedName>
    <definedName name="per_01" localSheetId="9">#REF!</definedName>
    <definedName name="per_01" localSheetId="2">#REF!</definedName>
    <definedName name="per_01" localSheetId="26">#REF!</definedName>
    <definedName name="per_01">#REF!</definedName>
    <definedName name="per_02" localSheetId="4">#REF!</definedName>
    <definedName name="per_02" localSheetId="15">#REF!</definedName>
    <definedName name="per_02" localSheetId="22">#REF!</definedName>
    <definedName name="per_02" localSheetId="5">#REF!</definedName>
    <definedName name="per_02" localSheetId="9">#REF!</definedName>
    <definedName name="per_02" localSheetId="2">#REF!</definedName>
    <definedName name="per_02" localSheetId="26">#REF!</definedName>
    <definedName name="per_02">#REF!</definedName>
    <definedName name="per_03">[1]CASINO2!$W$692</definedName>
    <definedName name="per_99" localSheetId="4">#REF!</definedName>
    <definedName name="per_99" localSheetId="15">#REF!</definedName>
    <definedName name="per_99" localSheetId="22">#REF!</definedName>
    <definedName name="per_99" localSheetId="5">#REF!</definedName>
    <definedName name="per_99" localSheetId="9">#REF!</definedName>
    <definedName name="per_99" localSheetId="2">#REF!</definedName>
    <definedName name="per_99" localSheetId="26">#REF!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5">#REF!</definedName>
    <definedName name="periodview" localSheetId="22">#REF!</definedName>
    <definedName name="periodview" localSheetId="5">#REF!</definedName>
    <definedName name="periodview" localSheetId="9">#REF!</definedName>
    <definedName name="periodview" localSheetId="2">#REF!</definedName>
    <definedName name="periodview" localSheetId="26">#REF!</definedName>
    <definedName name="periodview">#REF!</definedName>
    <definedName name="Perp_g" localSheetId="4">#REF!</definedName>
    <definedName name="Perp_g" localSheetId="15">#REF!</definedName>
    <definedName name="Perp_g" localSheetId="22">#REF!</definedName>
    <definedName name="Perp_g" localSheetId="5">#REF!</definedName>
    <definedName name="Perp_g" localSheetId="9">#REF!</definedName>
    <definedName name="Perp_g" localSheetId="2">#REF!</definedName>
    <definedName name="Perp_g" localSheetId="26">#REF!</definedName>
    <definedName name="Perp_g">#REF!</definedName>
    <definedName name="Perp_Noplat" localSheetId="4">#REF!</definedName>
    <definedName name="Perp_Noplat" localSheetId="15">#REF!</definedName>
    <definedName name="Perp_Noplat" localSheetId="22">#REF!</definedName>
    <definedName name="Perp_Noplat" localSheetId="5">#REF!</definedName>
    <definedName name="Perp_Noplat" localSheetId="9">#REF!</definedName>
    <definedName name="Perp_Noplat" localSheetId="2">#REF!</definedName>
    <definedName name="Perp_Noplat" localSheetId="26">#REF!</definedName>
    <definedName name="Perp_Noplat">#REF!</definedName>
    <definedName name="Perp_ROIC" localSheetId="4">#REF!</definedName>
    <definedName name="Perp_ROIC" localSheetId="15">#REF!</definedName>
    <definedName name="Perp_ROIC" localSheetId="22">#REF!</definedName>
    <definedName name="Perp_ROIC" localSheetId="5">#REF!</definedName>
    <definedName name="Perp_ROIC" localSheetId="9">#REF!</definedName>
    <definedName name="Perp_ROIC" localSheetId="2">#REF!</definedName>
    <definedName name="Perp_ROIC" localSheetId="26">#REF!</definedName>
    <definedName name="Perp_ROIC">#REF!</definedName>
    <definedName name="pershare">'[3]DCF old'!$D$54:$D$61</definedName>
    <definedName name="PERSONNEL_ANALYSIS" localSheetId="4">#REF!</definedName>
    <definedName name="PERSONNEL_ANALYSIS" localSheetId="15">#REF!</definedName>
    <definedName name="PERSONNEL_ANALYSIS" localSheetId="22">#REF!</definedName>
    <definedName name="PERSONNEL_ANALYSIS" localSheetId="5">#REF!</definedName>
    <definedName name="PERSONNEL_ANALYSIS" localSheetId="9">#REF!</definedName>
    <definedName name="PERSONNEL_ANALYSIS" localSheetId="2">#REF!</definedName>
    <definedName name="PERSONNEL_ANALYSIS" localSheetId="26">#REF!</definedName>
    <definedName name="PERSONNEL_ANALYSIS">#REF!</definedName>
    <definedName name="Personnel_Costs" localSheetId="4">#REF!</definedName>
    <definedName name="Personnel_Costs" localSheetId="15">#REF!</definedName>
    <definedName name="Personnel_Costs" localSheetId="22">#REF!</definedName>
    <definedName name="Personnel_Costs" localSheetId="5">#REF!</definedName>
    <definedName name="Personnel_Costs" localSheetId="9">#REF!</definedName>
    <definedName name="Personnel_Costs" localSheetId="2">#REF!</definedName>
    <definedName name="Personnel_Costs" localSheetId="26">#REF!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5">#REF!</definedName>
    <definedName name="PL" localSheetId="22">#REF!</definedName>
    <definedName name="PL" localSheetId="5">#REF!</definedName>
    <definedName name="PL" localSheetId="9">#REF!</definedName>
    <definedName name="PL" localSheetId="2">#REF!</definedName>
    <definedName name="PL" localSheetId="26">#REF!</definedName>
    <definedName name="PL">#REF!</definedName>
    <definedName name="PLA" localSheetId="4">#REF!</definedName>
    <definedName name="PLA" localSheetId="15">#REF!</definedName>
    <definedName name="PLA" localSheetId="22">#REF!</definedName>
    <definedName name="PLA" localSheetId="5">#REF!</definedName>
    <definedName name="PLA" localSheetId="9">#REF!</definedName>
    <definedName name="PLA" localSheetId="2">#REF!</definedName>
    <definedName name="PLA" localSheetId="26">#REF!</definedName>
    <definedName name="PLA">#REF!</definedName>
    <definedName name="Plant____Eqipment" localSheetId="4">#REF!</definedName>
    <definedName name="Plant____Eqipment" localSheetId="15">#REF!</definedName>
    <definedName name="Plant____Eqipment" localSheetId="22">#REF!</definedName>
    <definedName name="Plant____Eqipment" localSheetId="5">#REF!</definedName>
    <definedName name="Plant____Eqipment" localSheetId="9">#REF!</definedName>
    <definedName name="Plant____Eqipment" localSheetId="2">#REF!</definedName>
    <definedName name="Plant____Eqipment" localSheetId="26">#REF!</definedName>
    <definedName name="Plant____Eqipment">#REF!</definedName>
    <definedName name="PLFULL" localSheetId="4">#REF!</definedName>
    <definedName name="PLFULL" localSheetId="15">#REF!</definedName>
    <definedName name="PLFULL" localSheetId="22">#REF!</definedName>
    <definedName name="PLFULL" localSheetId="5">#REF!</definedName>
    <definedName name="PLFULL" localSheetId="9">#REF!</definedName>
    <definedName name="PLFULL" localSheetId="2">#REF!</definedName>
    <definedName name="PLFULL" localSheetId="26">#REF!</definedName>
    <definedName name="PLFULL">#REF!</definedName>
    <definedName name="plq" localSheetId="4">#REF!</definedName>
    <definedName name="plq" localSheetId="15">#REF!</definedName>
    <definedName name="plq" localSheetId="22">#REF!</definedName>
    <definedName name="plq" localSheetId="5">#REF!</definedName>
    <definedName name="plq" localSheetId="9">#REF!</definedName>
    <definedName name="plq" localSheetId="2">#REF!</definedName>
    <definedName name="plq" localSheetId="26">#REF!</definedName>
    <definedName name="plq">#REF!</definedName>
    <definedName name="po" localSheetId="4">#REF!</definedName>
    <definedName name="po" localSheetId="15">#REF!</definedName>
    <definedName name="po" localSheetId="22">#REF!</definedName>
    <definedName name="po" localSheetId="5">#REF!</definedName>
    <definedName name="po" localSheetId="9">#REF!</definedName>
    <definedName name="po" localSheetId="2">#REF!</definedName>
    <definedName name="po" localSheetId="26">#REF!</definedName>
    <definedName name="po">#REF!</definedName>
    <definedName name="ppe" localSheetId="4">'[3]DCF old'!#REF!</definedName>
    <definedName name="ppe" localSheetId="15">'[3]DCF old'!#REF!</definedName>
    <definedName name="ppe" localSheetId="22">'[3]DCF old'!#REF!</definedName>
    <definedName name="ppe" localSheetId="5">'[3]DCF old'!#REF!</definedName>
    <definedName name="ppe" localSheetId="9">'[3]DCF old'!#REF!</definedName>
    <definedName name="ppe" localSheetId="2">'[3]DCF old'!#REF!</definedName>
    <definedName name="ppe" localSheetId="26">'[3]DCF old'!#REF!</definedName>
    <definedName name="ppe">'[3]DCF old'!#REF!</definedName>
    <definedName name="ppe_inv" localSheetId="4">'[3]DCF old'!#REF!</definedName>
    <definedName name="ppe_inv" localSheetId="15">'[3]DCF old'!#REF!</definedName>
    <definedName name="ppe_inv" localSheetId="22">'[3]DCF old'!#REF!</definedName>
    <definedName name="ppe_inv" localSheetId="5">'[3]DCF old'!#REF!</definedName>
    <definedName name="ppe_inv" localSheetId="9">'[3]DCF old'!#REF!</definedName>
    <definedName name="ppe_inv" localSheetId="2">'[3]DCF old'!#REF!</definedName>
    <definedName name="ppe_inv" localSheetId="26">'[3]DCF old'!#REF!</definedName>
    <definedName name="ppe_inv">'[3]DCF old'!#REF!</definedName>
    <definedName name="PPnE_turns_fore">[8]Forecasts_VDF!$H$130:$K$130</definedName>
    <definedName name="Pre_Tax__Profit" localSheetId="4">#REF!</definedName>
    <definedName name="Pre_Tax__Profit" localSheetId="15">#REF!</definedName>
    <definedName name="Pre_Tax__Profit" localSheetId="22">#REF!</definedName>
    <definedName name="Pre_Tax__Profit" localSheetId="5">#REF!</definedName>
    <definedName name="Pre_Tax__Profit" localSheetId="9">#REF!</definedName>
    <definedName name="Pre_Tax__Profit" localSheetId="2">#REF!</definedName>
    <definedName name="Pre_Tax__Profit" localSheetId="26">#REF!</definedName>
    <definedName name="Pre_Tax__Profit">#REF!</definedName>
    <definedName name="Pre_Tax_Profit" localSheetId="4">#REF!</definedName>
    <definedName name="Pre_Tax_Profit" localSheetId="15">#REF!</definedName>
    <definedName name="Pre_Tax_Profit" localSheetId="22">#REF!</definedName>
    <definedName name="Pre_Tax_Profit" localSheetId="5">#REF!</definedName>
    <definedName name="Pre_Tax_Profit" localSheetId="9">#REF!</definedName>
    <definedName name="Pre_Tax_Profit" localSheetId="2">#REF!</definedName>
    <definedName name="Pre_Tax_Profit" localSheetId="26">#REF!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5">'[3]DCF old'!#REF!</definedName>
    <definedName name="pretax_margin" localSheetId="22">'[3]DCF old'!#REF!</definedName>
    <definedName name="pretax_margin" localSheetId="5">'[3]DCF old'!#REF!</definedName>
    <definedName name="pretax_margin" localSheetId="9">'[3]DCF old'!#REF!</definedName>
    <definedName name="pretax_margin" localSheetId="2">'[3]DCF old'!#REF!</definedName>
    <definedName name="pretax_margin" localSheetId="26">'[3]DCF old'!#REF!</definedName>
    <definedName name="pretax_margin">'[3]DCF old'!#REF!</definedName>
    <definedName name="Pretax_profit" localSheetId="4">#REF!</definedName>
    <definedName name="Pretax_profit" localSheetId="15">#REF!</definedName>
    <definedName name="Pretax_profit" localSheetId="22">#REF!</definedName>
    <definedName name="Pretax_profit" localSheetId="5">#REF!</definedName>
    <definedName name="Pretax_profit" localSheetId="9">#REF!</definedName>
    <definedName name="Pretax_profit" localSheetId="2">#REF!</definedName>
    <definedName name="Pretax_profit" localSheetId="26">#REF!</definedName>
    <definedName name="Pretax_profit">#REF!</definedName>
    <definedName name="pri00">'[5]BUSINESS AREAS'!$V$62</definedName>
    <definedName name="price" localSheetId="4">#REF!</definedName>
    <definedName name="price" localSheetId="15">#REF!</definedName>
    <definedName name="price" localSheetId="22">#REF!</definedName>
    <definedName name="price" localSheetId="5">#REF!</definedName>
    <definedName name="price" localSheetId="9">#REF!</definedName>
    <definedName name="price" localSheetId="2">#REF!</definedName>
    <definedName name="price" localSheetId="26">#REF!</definedName>
    <definedName name="price">#REF!</definedName>
    <definedName name="price93" localSheetId="4">#REF!</definedName>
    <definedName name="price93" localSheetId="15">#REF!</definedName>
    <definedName name="price93" localSheetId="22">#REF!</definedName>
    <definedName name="price93" localSheetId="5">#REF!</definedName>
    <definedName name="price93" localSheetId="9">#REF!</definedName>
    <definedName name="price93" localSheetId="2">#REF!</definedName>
    <definedName name="price93" localSheetId="26">#REF!</definedName>
    <definedName name="price93">#REF!</definedName>
    <definedName name="price94" localSheetId="4">#REF!</definedName>
    <definedName name="price94" localSheetId="15">#REF!</definedName>
    <definedName name="price94" localSheetId="22">#REF!</definedName>
    <definedName name="price94" localSheetId="5">#REF!</definedName>
    <definedName name="price94" localSheetId="9">#REF!</definedName>
    <definedName name="price94" localSheetId="2">#REF!</definedName>
    <definedName name="price94" localSheetId="26">#REF!</definedName>
    <definedName name="price94">#REF!</definedName>
    <definedName name="price95" localSheetId="4">#REF!</definedName>
    <definedName name="price95" localSheetId="15">#REF!</definedName>
    <definedName name="price95" localSheetId="22">#REF!</definedName>
    <definedName name="price95" localSheetId="5">#REF!</definedName>
    <definedName name="price95" localSheetId="9">#REF!</definedName>
    <definedName name="price95" localSheetId="2">#REF!</definedName>
    <definedName name="price95" localSheetId="26">#REF!</definedName>
    <definedName name="price95">#REF!</definedName>
    <definedName name="price96" localSheetId="4">#REF!</definedName>
    <definedName name="price96" localSheetId="15">#REF!</definedName>
    <definedName name="price96" localSheetId="22">#REF!</definedName>
    <definedName name="price96" localSheetId="5">#REF!</definedName>
    <definedName name="price96" localSheetId="9">#REF!</definedName>
    <definedName name="price96" localSheetId="2">#REF!</definedName>
    <definedName name="price96" localSheetId="26">#REF!</definedName>
    <definedName name="price96">#REF!</definedName>
    <definedName name="price97" localSheetId="4">#REF!</definedName>
    <definedName name="price97" localSheetId="15">#REF!</definedName>
    <definedName name="price97" localSheetId="22">#REF!</definedName>
    <definedName name="price97" localSheetId="5">#REF!</definedName>
    <definedName name="price97" localSheetId="9">#REF!</definedName>
    <definedName name="price97" localSheetId="2">#REF!</definedName>
    <definedName name="price97" localSheetId="26">#REF!</definedName>
    <definedName name="price97">#REF!</definedName>
    <definedName name="_xlnm.Print_Area" localSheetId="14">'10 IS FY'!$A$1:$G$44</definedName>
    <definedName name="_xlnm.Print_Area" localSheetId="15">'11 BS FY'!$A$1:$J$46</definedName>
    <definedName name="_xlnm.Print_Area" localSheetId="17">'12 EQ FY'!$A$1:$J$17</definedName>
    <definedName name="_xlnm.Print_Area" localSheetId="16">'13 CF FY'!$A$1:$J$35</definedName>
    <definedName name="_xlnm.Print_Area" localSheetId="19">'14 IS Restatement'!$A$1:$I$13</definedName>
    <definedName name="_xlnm.Print_Area" localSheetId="20">'15 IS FY old'!$A$1:$E$48</definedName>
    <definedName name="_xlnm.Print_Area" localSheetId="21">'16 NI adjusted old'!$A$1:$U$27</definedName>
    <definedName name="_xlnm.Print_Area" localSheetId="22">'17 KPI Q'!$A$1:$Z$52</definedName>
    <definedName name="_xlnm.Print_Area" localSheetId="23">'18 VCB'!$A$1:$AA$7</definedName>
    <definedName name="_xlnm.Print_Area" localSheetId="6">'3 BS COND Q'!$A$1:$AA$50</definedName>
    <definedName name="_xlnm.Print_Area" localSheetId="7">'4 CF Q'!$A$1:$AG$83</definedName>
    <definedName name="_xlnm.Print_Area" localSheetId="8">'5 EQ Q'!$A$1:$AE$18</definedName>
    <definedName name="_xlnm.Print_Area" localSheetId="9">'6 KPI Q'!$A$1:$V$57</definedName>
    <definedName name="_xlnm.Print_Area" localSheetId="10">'7 ND Q'!$A$1:$AE$24</definedName>
    <definedName name="_xlnm.Print_Area" localSheetId="11">'8 CE Q'!$A$1:$AE$31</definedName>
    <definedName name="_xlnm.Print_Area" localSheetId="12">'9 Allente'!$A$1:$Z$20</definedName>
    <definedName name="_xlnm.Print_Area" localSheetId="3">Content!$A$1:$C$25</definedName>
    <definedName name="_xlnm.Print_Area" localSheetId="2">'IB10'!$A$1:$D$31</definedName>
    <definedName name="_xlnm.Print_Area" localSheetId="25">'IB6-IB8'!$A$1:$M$97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5">#REF!</definedName>
    <definedName name="pro_00" localSheetId="22">#REF!</definedName>
    <definedName name="pro_00" localSheetId="5">#REF!</definedName>
    <definedName name="pro_00" localSheetId="9">#REF!</definedName>
    <definedName name="pro_00" localSheetId="2">#REF!</definedName>
    <definedName name="pro_00" localSheetId="26">#REF!</definedName>
    <definedName name="pro_00">#REF!</definedName>
    <definedName name="pro_01" localSheetId="4">#REF!</definedName>
    <definedName name="pro_01" localSheetId="15">#REF!</definedName>
    <definedName name="pro_01" localSheetId="22">#REF!</definedName>
    <definedName name="pro_01" localSheetId="5">#REF!</definedName>
    <definedName name="pro_01" localSheetId="9">#REF!</definedName>
    <definedName name="pro_01" localSheetId="2">#REF!</definedName>
    <definedName name="pro_01" localSheetId="26">#REF!</definedName>
    <definedName name="pro_01">#REF!</definedName>
    <definedName name="pro_02" localSheetId="4">#REF!</definedName>
    <definedName name="pro_02" localSheetId="15">#REF!</definedName>
    <definedName name="pro_02" localSheetId="22">#REF!</definedName>
    <definedName name="pro_02" localSheetId="5">#REF!</definedName>
    <definedName name="pro_02" localSheetId="9">#REF!</definedName>
    <definedName name="pro_02" localSheetId="2">#REF!</definedName>
    <definedName name="pro_02" localSheetId="26">#REF!</definedName>
    <definedName name="pro_02">#REF!</definedName>
    <definedName name="pro_03">[1]CASINO2!$W$482</definedName>
    <definedName name="pro_98" localSheetId="4">#REF!</definedName>
    <definedName name="pro_98" localSheetId="15">#REF!</definedName>
    <definedName name="pro_98" localSheetId="22">#REF!</definedName>
    <definedName name="pro_98" localSheetId="5">#REF!</definedName>
    <definedName name="pro_98" localSheetId="9">#REF!</definedName>
    <definedName name="pro_98" localSheetId="2">#REF!</definedName>
    <definedName name="pro_98" localSheetId="26">#REF!</definedName>
    <definedName name="pro_98">#REF!</definedName>
    <definedName name="pro_99" localSheetId="4">#REF!</definedName>
    <definedName name="pro_99" localSheetId="15">#REF!</definedName>
    <definedName name="pro_99" localSheetId="22">#REF!</definedName>
    <definedName name="pro_99" localSheetId="5">#REF!</definedName>
    <definedName name="pro_99" localSheetId="9">#REF!</definedName>
    <definedName name="pro_99" localSheetId="2">#REF!</definedName>
    <definedName name="pro_99" localSheetId="26">#REF!</definedName>
    <definedName name="pro_99">#REF!</definedName>
    <definedName name="Proceeds_of_New_Issue" localSheetId="4">#REF!</definedName>
    <definedName name="Proceeds_of_New_Issue" localSheetId="15">#REF!</definedName>
    <definedName name="Proceeds_of_New_Issue" localSheetId="22">#REF!</definedName>
    <definedName name="Proceeds_of_New_Issue" localSheetId="5">#REF!</definedName>
    <definedName name="Proceeds_of_New_Issue" localSheetId="9">#REF!</definedName>
    <definedName name="Proceeds_of_New_Issue" localSheetId="2">#REF!</definedName>
    <definedName name="Proceeds_of_New_Issue" localSheetId="26">#REF!</definedName>
    <definedName name="Proceeds_of_New_Issue">#REF!</definedName>
    <definedName name="Profit_aft_net_finance" localSheetId="4">#REF!</definedName>
    <definedName name="Profit_aft_net_finance" localSheetId="15">#REF!</definedName>
    <definedName name="Profit_aft_net_finance" localSheetId="22">#REF!</definedName>
    <definedName name="Profit_aft_net_finance" localSheetId="5">#REF!</definedName>
    <definedName name="Profit_aft_net_finance" localSheetId="9">#REF!</definedName>
    <definedName name="Profit_aft_net_finance" localSheetId="2">#REF!</definedName>
    <definedName name="Profit_aft_net_finance" localSheetId="26">#REF!</definedName>
    <definedName name="Profit_aft_net_finance">#REF!</definedName>
    <definedName name="Profit_Loss" localSheetId="4">#REF!</definedName>
    <definedName name="Profit_Loss" localSheetId="15">#REF!</definedName>
    <definedName name="Profit_Loss" localSheetId="22">#REF!</definedName>
    <definedName name="Profit_Loss" localSheetId="5">#REF!</definedName>
    <definedName name="Profit_Loss" localSheetId="9">#REF!</definedName>
    <definedName name="Profit_Loss" localSheetId="2">#REF!</definedName>
    <definedName name="Profit_Loss" localSheetId="26">#REF!</definedName>
    <definedName name="Profit_Loss">#REF!</definedName>
    <definedName name="Profitloss">[5]APPENDIX!$A$1:$L$47</definedName>
    <definedName name="prognoseyear">'[3]DCF old'!$C$8</definedName>
    <definedName name="progs_00" localSheetId="4">#REF!</definedName>
    <definedName name="progs_00" localSheetId="15">#REF!</definedName>
    <definedName name="progs_00" localSheetId="22">#REF!</definedName>
    <definedName name="progs_00" localSheetId="5">#REF!</definedName>
    <definedName name="progs_00" localSheetId="9">#REF!</definedName>
    <definedName name="progs_00" localSheetId="2">#REF!</definedName>
    <definedName name="progs_00" localSheetId="26">#REF!</definedName>
    <definedName name="progs_00">#REF!</definedName>
    <definedName name="progs_01" localSheetId="4">#REF!</definedName>
    <definedName name="progs_01" localSheetId="15">#REF!</definedName>
    <definedName name="progs_01" localSheetId="22">#REF!</definedName>
    <definedName name="progs_01" localSheetId="5">#REF!</definedName>
    <definedName name="progs_01" localSheetId="9">#REF!</definedName>
    <definedName name="progs_01" localSheetId="2">#REF!</definedName>
    <definedName name="progs_01" localSheetId="26">#REF!</definedName>
    <definedName name="progs_01">#REF!</definedName>
    <definedName name="progs_02" localSheetId="4">#REF!</definedName>
    <definedName name="progs_02" localSheetId="15">#REF!</definedName>
    <definedName name="progs_02" localSheetId="22">#REF!</definedName>
    <definedName name="progs_02" localSheetId="5">#REF!</definedName>
    <definedName name="progs_02" localSheetId="9">#REF!</definedName>
    <definedName name="progs_02" localSheetId="2">#REF!</definedName>
    <definedName name="progs_02" localSheetId="26">#REF!</definedName>
    <definedName name="progs_02">#REF!</definedName>
    <definedName name="progs_99" localSheetId="4">#REF!</definedName>
    <definedName name="progs_99" localSheetId="15">#REF!</definedName>
    <definedName name="progs_99" localSheetId="22">#REF!</definedName>
    <definedName name="progs_99" localSheetId="5">#REF!</definedName>
    <definedName name="progs_99" localSheetId="9">#REF!</definedName>
    <definedName name="progs_99" localSheetId="2">#REF!</definedName>
    <definedName name="progs_99" localSheetId="26">#REF!</definedName>
    <definedName name="progs_99">#REF!</definedName>
    <definedName name="proic">'[3]DCF old'!$B$14:$E$14</definedName>
    <definedName name="Provisions" localSheetId="4">#REF!</definedName>
    <definedName name="Provisions" localSheetId="15">#REF!</definedName>
    <definedName name="Provisions" localSheetId="22">#REF!</definedName>
    <definedName name="Provisions" localSheetId="5">#REF!</definedName>
    <definedName name="Provisions" localSheetId="9">#REF!</definedName>
    <definedName name="Provisions" localSheetId="2">#REF!</definedName>
    <definedName name="Provisions" localSheetId="26">#REF!</definedName>
    <definedName name="Provisions">#REF!</definedName>
    <definedName name="ps" localSheetId="4">'[3]DCF old'!#REF!</definedName>
    <definedName name="ps" localSheetId="15">'[3]DCF old'!#REF!</definedName>
    <definedName name="ps" localSheetId="22">'[3]DCF old'!#REF!</definedName>
    <definedName name="ps" localSheetId="5">'[3]DCF old'!#REF!</definedName>
    <definedName name="ps" localSheetId="9">'[3]DCF old'!#REF!</definedName>
    <definedName name="ps" localSheetId="2">'[3]DCF old'!#REF!</definedName>
    <definedName name="ps" localSheetId="26">'[3]DCF old'!#REF!</definedName>
    <definedName name="ps">'[3]DCF old'!#REF!</definedName>
    <definedName name="ps_eq" localSheetId="4">'[3]DCF old'!#REF!</definedName>
    <definedName name="ps_eq" localSheetId="15">'[3]DCF old'!#REF!</definedName>
    <definedName name="ps_eq" localSheetId="22">'[3]DCF old'!#REF!</definedName>
    <definedName name="ps_eq" localSheetId="5">'[3]DCF old'!#REF!</definedName>
    <definedName name="ps_eq" localSheetId="9">'[3]DCF old'!#REF!</definedName>
    <definedName name="ps_eq" localSheetId="2">'[3]DCF old'!#REF!</definedName>
    <definedName name="ps_eq" localSheetId="26">'[3]DCF old'!#REF!</definedName>
    <definedName name="ps_eq">'[3]DCF old'!#REF!</definedName>
    <definedName name="ptp" localSheetId="4">#REF!</definedName>
    <definedName name="ptp" localSheetId="15">#REF!</definedName>
    <definedName name="ptp" localSheetId="22">#REF!</definedName>
    <definedName name="ptp" localSheetId="5">#REF!</definedName>
    <definedName name="ptp" localSheetId="9">#REF!</definedName>
    <definedName name="ptp" localSheetId="2">#REF!</definedName>
    <definedName name="ptp" localSheetId="26">#REF!</definedName>
    <definedName name="ptp">#REF!</definedName>
    <definedName name="Purchases" localSheetId="4">#REF!</definedName>
    <definedName name="Purchases" localSheetId="15">#REF!</definedName>
    <definedName name="Purchases" localSheetId="22">#REF!</definedName>
    <definedName name="Purchases" localSheetId="5">#REF!</definedName>
    <definedName name="Purchases" localSheetId="9">#REF!</definedName>
    <definedName name="Purchases" localSheetId="2">#REF!</definedName>
    <definedName name="Purchases" localSheetId="26">#REF!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5">'[3]DCF old'!#REF!</definedName>
    <definedName name="q_fin_net" localSheetId="22">'[3]DCF old'!#REF!</definedName>
    <definedName name="q_fin_net" localSheetId="5">'[3]DCF old'!#REF!</definedName>
    <definedName name="q_fin_net" localSheetId="9">'[3]DCF old'!#REF!</definedName>
    <definedName name="q_fin_net" localSheetId="2">'[3]DCF old'!#REF!</definedName>
    <definedName name="q_fin_net" localSheetId="26">'[3]DCF old'!#REF!</definedName>
    <definedName name="q_fin_net">'[3]DCF old'!#REF!</definedName>
    <definedName name="q_halfyear" localSheetId="4">'[3]DCF old'!#REF!</definedName>
    <definedName name="q_halfyear" localSheetId="15">'[3]DCF old'!#REF!</definedName>
    <definedName name="q_halfyear" localSheetId="22">'[3]DCF old'!#REF!</definedName>
    <definedName name="q_halfyear" localSheetId="5">'[3]DCF old'!#REF!</definedName>
    <definedName name="q_halfyear" localSheetId="9">'[3]DCF old'!#REF!</definedName>
    <definedName name="q_halfyear" localSheetId="2">'[3]DCF old'!#REF!</definedName>
    <definedName name="q_halfyear" localSheetId="26">'[3]DCF old'!#REF!</definedName>
    <definedName name="q_halfyear">'[3]DCF old'!#REF!</definedName>
    <definedName name="q_oper_exp" localSheetId="4">'[3]DCF old'!#REF!</definedName>
    <definedName name="q_oper_exp" localSheetId="15">'[3]DCF old'!#REF!</definedName>
    <definedName name="q_oper_exp" localSheetId="22">'[3]DCF old'!#REF!</definedName>
    <definedName name="q_oper_exp" localSheetId="5">'[3]DCF old'!#REF!</definedName>
    <definedName name="q_oper_exp" localSheetId="9">'[3]DCF old'!#REF!</definedName>
    <definedName name="q_oper_exp" localSheetId="2">'[3]DCF old'!#REF!</definedName>
    <definedName name="q_oper_exp" localSheetId="26">'[3]DCF old'!#REF!</definedName>
    <definedName name="q_oper_exp">'[3]DCF old'!#REF!</definedName>
    <definedName name="q_oper_inc" localSheetId="4">'[3]DCF old'!#REF!</definedName>
    <definedName name="q_oper_inc" localSheetId="15">'[3]DCF old'!#REF!</definedName>
    <definedName name="q_oper_inc" localSheetId="22">'[3]DCF old'!#REF!</definedName>
    <definedName name="q_oper_inc" localSheetId="5">'[3]DCF old'!#REF!</definedName>
    <definedName name="q_oper_inc" localSheetId="9">'[3]DCF old'!#REF!</definedName>
    <definedName name="q_oper_inc" localSheetId="2">'[3]DCF old'!#REF!</definedName>
    <definedName name="q_oper_inc" localSheetId="26">'[3]DCF old'!#REF!</definedName>
    <definedName name="q_oper_inc">'[3]DCF old'!#REF!</definedName>
    <definedName name="q_period" localSheetId="4">'[3]DCF old'!#REF!</definedName>
    <definedName name="q_period" localSheetId="15">'[3]DCF old'!#REF!</definedName>
    <definedName name="q_period" localSheetId="22">'[3]DCF old'!#REF!</definedName>
    <definedName name="q_period" localSheetId="5">'[3]DCF old'!#REF!</definedName>
    <definedName name="q_period" localSheetId="9">'[3]DCF old'!#REF!</definedName>
    <definedName name="q_period" localSheetId="2">'[3]DCF old'!#REF!</definedName>
    <definedName name="q_period" localSheetId="26">'[3]DCF old'!#REF!</definedName>
    <definedName name="q_period">'[3]DCF old'!#REF!</definedName>
    <definedName name="q_r_adep" localSheetId="4">'[3]DCF old'!#REF!</definedName>
    <definedName name="q_r_adep" localSheetId="15">'[3]DCF old'!#REF!</definedName>
    <definedName name="q_r_adep" localSheetId="22">'[3]DCF old'!#REF!</definedName>
    <definedName name="q_r_adep" localSheetId="5">'[3]DCF old'!#REF!</definedName>
    <definedName name="q_r_adep" localSheetId="9">'[3]DCF old'!#REF!</definedName>
    <definedName name="q_r_adep" localSheetId="2">'[3]DCF old'!#REF!</definedName>
    <definedName name="q_r_adep" localSheetId="26">'[3]DCF old'!#REF!</definedName>
    <definedName name="q_r_adep">'[3]DCF old'!#REF!</definedName>
    <definedName name="q_r_btax" localSheetId="4">'[3]DCF old'!#REF!</definedName>
    <definedName name="q_r_btax" localSheetId="15">'[3]DCF old'!#REF!</definedName>
    <definedName name="q_r_btax" localSheetId="22">'[3]DCF old'!#REF!</definedName>
    <definedName name="q_r_btax" localSheetId="5">'[3]DCF old'!#REF!</definedName>
    <definedName name="q_r_btax" localSheetId="9">'[3]DCF old'!#REF!</definedName>
    <definedName name="q_r_btax" localSheetId="2">'[3]DCF old'!#REF!</definedName>
    <definedName name="q_r_btax" localSheetId="26">'[3]DCF old'!#REF!</definedName>
    <definedName name="q_r_btax">'[3]DCF old'!#REF!</definedName>
    <definedName name="q_r_net" localSheetId="4">'[3]DCF old'!#REF!</definedName>
    <definedName name="q_r_net" localSheetId="15">'[3]DCF old'!#REF!</definedName>
    <definedName name="q_r_net" localSheetId="22">'[3]DCF old'!#REF!</definedName>
    <definedName name="q_r_net" localSheetId="5">'[3]DCF old'!#REF!</definedName>
    <definedName name="q_r_net" localSheetId="9">'[3]DCF old'!#REF!</definedName>
    <definedName name="q_r_net" localSheetId="2">'[3]DCF old'!#REF!</definedName>
    <definedName name="q_r_net" localSheetId="26">'[3]DCF old'!#REF!</definedName>
    <definedName name="q_r_net">'[3]DCF old'!#REF!</definedName>
    <definedName name="q_tax" localSheetId="4">'[3]DCF old'!#REF!</definedName>
    <definedName name="q_tax" localSheetId="15">'[3]DCF old'!#REF!</definedName>
    <definedName name="q_tax" localSheetId="22">'[3]DCF old'!#REF!</definedName>
    <definedName name="q_tax" localSheetId="5">'[3]DCF old'!#REF!</definedName>
    <definedName name="q_tax" localSheetId="9">'[3]DCF old'!#REF!</definedName>
    <definedName name="q_tax" localSheetId="2">'[3]DCF old'!#REF!</definedName>
    <definedName name="q_tax" localSheetId="26">'[3]DCF old'!#REF!</definedName>
    <definedName name="q_tax">'[3]DCF old'!#REF!</definedName>
    <definedName name="q_year" localSheetId="4">'[3]DCF old'!#REF!</definedName>
    <definedName name="q_year" localSheetId="15">'[3]DCF old'!#REF!</definedName>
    <definedName name="q_year" localSheetId="22">'[3]DCF old'!#REF!</definedName>
    <definedName name="q_year" localSheetId="5">'[3]DCF old'!#REF!</definedName>
    <definedName name="q_year" localSheetId="9">'[3]DCF old'!#REF!</definedName>
    <definedName name="q_year" localSheetId="2">'[3]DCF old'!#REF!</definedName>
    <definedName name="q_year" localSheetId="26">'[3]DCF old'!#REF!</definedName>
    <definedName name="q_year">'[3]DCF old'!#REF!</definedName>
    <definedName name="Qdiv4" localSheetId="4">[29]QInterim!#REF!</definedName>
    <definedName name="Qdiv4" localSheetId="15">[29]QInterim!#REF!</definedName>
    <definedName name="Qdiv4" localSheetId="22">[29]QInterim!#REF!</definedName>
    <definedName name="Qdiv4" localSheetId="5">[29]QInterim!#REF!</definedName>
    <definedName name="Qdiv4" localSheetId="9">[29]QInterim!#REF!</definedName>
    <definedName name="Qdiv4" localSheetId="2">[29]QInterim!#REF!</definedName>
    <definedName name="Qdiv4" localSheetId="26">[29]QInterim!#REF!</definedName>
    <definedName name="Qdiv4">[29]QInterim!#REF!</definedName>
    <definedName name="QP_L">'[28]P&amp;L'!$A$1:$K$78</definedName>
    <definedName name="Quoted_investments" localSheetId="4">#REF!</definedName>
    <definedName name="Quoted_investments" localSheetId="15">#REF!</definedName>
    <definedName name="Quoted_investments" localSheetId="22">#REF!</definedName>
    <definedName name="Quoted_investments" localSheetId="5">#REF!</definedName>
    <definedName name="Quoted_investments" localSheetId="9">#REF!</definedName>
    <definedName name="Quoted_investments" localSheetId="2">#REF!</definedName>
    <definedName name="Quoted_investments" localSheetId="26">#REF!</definedName>
    <definedName name="Quoted_investments">#REF!</definedName>
    <definedName name="R_D" localSheetId="4">#REF!</definedName>
    <definedName name="R_D" localSheetId="15">#REF!</definedName>
    <definedName name="R_D" localSheetId="22">#REF!</definedName>
    <definedName name="R_D" localSheetId="5">#REF!</definedName>
    <definedName name="R_D" localSheetId="9">#REF!</definedName>
    <definedName name="R_D" localSheetId="2">#REF!</definedName>
    <definedName name="R_D" localSheetId="26">#REF!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5">'[3]DCF old'!#REF!</definedName>
    <definedName name="r_net_g" localSheetId="22">'[3]DCF old'!#REF!</definedName>
    <definedName name="r_net_g" localSheetId="5">'[3]DCF old'!#REF!</definedName>
    <definedName name="r_net_g" localSheetId="9">'[3]DCF old'!#REF!</definedName>
    <definedName name="r_net_g" localSheetId="2">'[3]DCF old'!#REF!</definedName>
    <definedName name="r_net_g" localSheetId="26">'[3]DCF old'!#REF!</definedName>
    <definedName name="r_net_g">'[3]DCF old'!#REF!</definedName>
    <definedName name="r_net_taxs" localSheetId="4">'[3]DCF old'!#REF!</definedName>
    <definedName name="r_net_taxs" localSheetId="15">'[3]DCF old'!#REF!</definedName>
    <definedName name="r_net_taxs" localSheetId="22">'[3]DCF old'!#REF!</definedName>
    <definedName name="r_net_taxs" localSheetId="5">'[3]DCF old'!#REF!</definedName>
    <definedName name="r_net_taxs" localSheetId="9">'[3]DCF old'!#REF!</definedName>
    <definedName name="r_net_taxs" localSheetId="2">'[3]DCF old'!#REF!</definedName>
    <definedName name="r_net_taxs" localSheetId="26">'[3]DCF old'!#REF!</definedName>
    <definedName name="r_net_taxs">'[3]DCF old'!#REF!</definedName>
    <definedName name="rafin_g" localSheetId="4">'[3]DCF old'!#REF!</definedName>
    <definedName name="rafin_g" localSheetId="15">'[3]DCF old'!#REF!</definedName>
    <definedName name="rafin_g" localSheetId="22">'[3]DCF old'!#REF!</definedName>
    <definedName name="rafin_g" localSheetId="5">'[3]DCF old'!#REF!</definedName>
    <definedName name="rafin_g" localSheetId="9">'[3]DCF old'!#REF!</definedName>
    <definedName name="rafin_g" localSheetId="2">'[3]DCF old'!#REF!</definedName>
    <definedName name="rafin_g" localSheetId="26">'[3]DCF old'!#REF!</definedName>
    <definedName name="rafin_g">'[3]DCF old'!#REF!</definedName>
    <definedName name="rating">'[3]DCF old'!$C$38</definedName>
    <definedName name="RATIOFULL" localSheetId="4">#REF!</definedName>
    <definedName name="RATIOFULL" localSheetId="15">#REF!</definedName>
    <definedName name="RATIOFULL" localSheetId="22">#REF!</definedName>
    <definedName name="RATIOFULL" localSheetId="5">#REF!</definedName>
    <definedName name="RATIOFULL" localSheetId="9">#REF!</definedName>
    <definedName name="RATIOFULL" localSheetId="2">#REF!</definedName>
    <definedName name="RATIOFULL" localSheetId="26">#REF!</definedName>
    <definedName name="RATIOFULL">#REF!</definedName>
    <definedName name="Ratios" localSheetId="4">#REF!</definedName>
    <definedName name="Ratios" localSheetId="15">#REF!</definedName>
    <definedName name="Ratios" localSheetId="22">#REF!</definedName>
    <definedName name="Ratios" localSheetId="5">#REF!</definedName>
    <definedName name="Ratios" localSheetId="9">#REF!</definedName>
    <definedName name="Ratios" localSheetId="2">#REF!</definedName>
    <definedName name="Ratios" localSheetId="26">#REF!</definedName>
    <definedName name="Ratios">#REF!</definedName>
    <definedName name="ratios1" localSheetId="4">#REF!</definedName>
    <definedName name="ratios1" localSheetId="15">#REF!</definedName>
    <definedName name="ratios1" localSheetId="22">#REF!</definedName>
    <definedName name="ratios1" localSheetId="5">#REF!</definedName>
    <definedName name="ratios1" localSheetId="9">#REF!</definedName>
    <definedName name="ratios1" localSheetId="2">#REF!</definedName>
    <definedName name="ratios1" localSheetId="26">#REF!</definedName>
    <definedName name="ratios1">#REF!</definedName>
    <definedName name="RATIOS2" localSheetId="4">#REF!</definedName>
    <definedName name="RATIOS2" localSheetId="15">#REF!</definedName>
    <definedName name="RATIOS2" localSheetId="22">#REF!</definedName>
    <definedName name="RATIOS2" localSheetId="5">#REF!</definedName>
    <definedName name="RATIOS2" localSheetId="9">#REF!</definedName>
    <definedName name="RATIOS2" localSheetId="2">#REF!</definedName>
    <definedName name="RATIOS2" localSheetId="26">#REF!</definedName>
    <definedName name="RATIOS2">#REF!</definedName>
    <definedName name="rd">'[3]DCF old'!$C$39</definedName>
    <definedName name="rd_aver" localSheetId="4">'[3]DCF old'!#REF!</definedName>
    <definedName name="rd_aver" localSheetId="15">'[3]DCF old'!#REF!</definedName>
    <definedName name="rd_aver" localSheetId="22">'[3]DCF old'!#REF!</definedName>
    <definedName name="rd_aver" localSheetId="5">'[3]DCF old'!#REF!</definedName>
    <definedName name="rd_aver" localSheetId="9">'[3]DCF old'!#REF!</definedName>
    <definedName name="rd_aver" localSheetId="2">'[3]DCF old'!#REF!</definedName>
    <definedName name="rd_aver" localSheetId="26">'[3]DCF old'!#REF!</definedName>
    <definedName name="rd_aver">'[3]DCF old'!#REF!</definedName>
    <definedName name="re">'[3]DCF old'!$C$43</definedName>
    <definedName name="re_afgx1" localSheetId="4">#REF!</definedName>
    <definedName name="re_afgx1" localSheetId="15">#REF!</definedName>
    <definedName name="re_afgx1" localSheetId="22">#REF!</definedName>
    <definedName name="re_afgx1" localSheetId="5">#REF!</definedName>
    <definedName name="re_afgx1" localSheetId="9">#REF!</definedName>
    <definedName name="re_afgx1" localSheetId="2">#REF!</definedName>
    <definedName name="re_afgx1" localSheetId="26">#REF!</definedName>
    <definedName name="re_afgx1">#REF!</definedName>
    <definedName name="Receivable" localSheetId="4">#REF!</definedName>
    <definedName name="Receivable" localSheetId="15">#REF!</definedName>
    <definedName name="Receivable" localSheetId="22">#REF!</definedName>
    <definedName name="Receivable" localSheetId="5">#REF!</definedName>
    <definedName name="Receivable" localSheetId="9">#REF!</definedName>
    <definedName name="Receivable" localSheetId="2">#REF!</definedName>
    <definedName name="Receivable" localSheetId="26">#REF!</definedName>
    <definedName name="Receivable">#REF!</definedName>
    <definedName name="Receivables" localSheetId="4">#REF!</definedName>
    <definedName name="Receivables" localSheetId="15">#REF!</definedName>
    <definedName name="Receivables" localSheetId="22">#REF!</definedName>
    <definedName name="Receivables" localSheetId="5">#REF!</definedName>
    <definedName name="Receivables" localSheetId="9">#REF!</definedName>
    <definedName name="Receivables" localSheetId="2">#REF!</definedName>
    <definedName name="Receivables" localSheetId="26">#REF!</definedName>
    <definedName name="Receivables">#REF!</definedName>
    <definedName name="RECOMM">[10]Sheet1!$D$2</definedName>
    <definedName name="rel_afgx1" localSheetId="4">'[3]DCF old'!#REF!</definedName>
    <definedName name="rel_afgx1" localSheetId="15">'[3]DCF old'!#REF!</definedName>
    <definedName name="rel_afgx1" localSheetId="22">'[3]DCF old'!#REF!</definedName>
    <definedName name="rel_afgx1" localSheetId="5">'[3]DCF old'!#REF!</definedName>
    <definedName name="rel_afgx1" localSheetId="9">'[3]DCF old'!#REF!</definedName>
    <definedName name="rel_afgx1" localSheetId="2">'[3]DCF old'!#REF!</definedName>
    <definedName name="rel_afgx1" localSheetId="26">'[3]DCF old'!#REF!</definedName>
    <definedName name="rel_afgx1">'[3]DCF old'!#REF!</definedName>
    <definedName name="rel_afgx12" localSheetId="4">'[3]DCF old'!#REF!</definedName>
    <definedName name="rel_afgx12" localSheetId="15">'[3]DCF old'!#REF!</definedName>
    <definedName name="rel_afgx12" localSheetId="22">'[3]DCF old'!#REF!</definedName>
    <definedName name="rel_afgx12" localSheetId="5">'[3]DCF old'!#REF!</definedName>
    <definedName name="rel_afgx12" localSheetId="9">'[3]DCF old'!#REF!</definedName>
    <definedName name="rel_afgx12" localSheetId="2">'[3]DCF old'!#REF!</definedName>
    <definedName name="rel_afgx12" localSheetId="26">'[3]DCF old'!#REF!</definedName>
    <definedName name="rel_afgx12">'[3]DCF old'!#REF!</definedName>
    <definedName name="rel_afgx3" localSheetId="4">'[3]DCF old'!#REF!</definedName>
    <definedName name="rel_afgx3" localSheetId="15">'[3]DCF old'!#REF!</definedName>
    <definedName name="rel_afgx3" localSheetId="22">'[3]DCF old'!#REF!</definedName>
    <definedName name="rel_afgx3" localSheetId="5">'[3]DCF old'!#REF!</definedName>
    <definedName name="rel_afgx3" localSheetId="9">'[3]DCF old'!#REF!</definedName>
    <definedName name="rel_afgx3" localSheetId="2">'[3]DCF old'!#REF!</definedName>
    <definedName name="rel_afgx3" localSheetId="26">'[3]DCF old'!#REF!</definedName>
    <definedName name="rel_afgx3">'[3]DCF old'!#REF!</definedName>
    <definedName name="Rem_curr_as" localSheetId="4">'[3]DCF old'!#REF!</definedName>
    <definedName name="Rem_curr_as" localSheetId="15">'[3]DCF old'!#REF!</definedName>
    <definedName name="Rem_curr_as" localSheetId="22">'[3]DCF old'!#REF!</definedName>
    <definedName name="Rem_curr_as" localSheetId="5">'[3]DCF old'!#REF!</definedName>
    <definedName name="Rem_curr_as" localSheetId="9">'[3]DCF old'!#REF!</definedName>
    <definedName name="Rem_curr_as" localSheetId="2">'[3]DCF old'!#REF!</definedName>
    <definedName name="Rem_curr_as" localSheetId="26">'[3]DCF old'!#REF!</definedName>
    <definedName name="Rem_curr_as">'[3]DCF old'!#REF!</definedName>
    <definedName name="rem_std" localSheetId="4">'[3]DCF old'!#REF!</definedName>
    <definedName name="rem_std" localSheetId="15">'[3]DCF old'!#REF!</definedName>
    <definedName name="rem_std" localSheetId="22">'[3]DCF old'!#REF!</definedName>
    <definedName name="rem_std" localSheetId="5">'[3]DCF old'!#REF!</definedName>
    <definedName name="rem_std" localSheetId="9">'[3]DCF old'!#REF!</definedName>
    <definedName name="rem_std" localSheetId="2">'[3]DCF old'!#REF!</definedName>
    <definedName name="rem_std" localSheetId="26">'[3]DCF old'!#REF!</definedName>
    <definedName name="rem_std">'[3]DCF old'!#REF!</definedName>
    <definedName name="rental_costs_1985" localSheetId="4">[15]Global!#REF!</definedName>
    <definedName name="rental_costs_1985" localSheetId="15">[15]Global!#REF!</definedName>
    <definedName name="rental_costs_1985" localSheetId="22">[15]Global!#REF!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6">[15]Global!#REF!</definedName>
    <definedName name="rental_costs_1985">[15]Global!#REF!</definedName>
    <definedName name="rental_costs_1986" localSheetId="4">[15]Global!#REF!</definedName>
    <definedName name="rental_costs_1986" localSheetId="15">[15]Global!#REF!</definedName>
    <definedName name="rental_costs_1986" localSheetId="22">[15]Global!#REF!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6">[15]Global!#REF!</definedName>
    <definedName name="rental_costs_1986">[15]Global!#REF!</definedName>
    <definedName name="rental_costs_1987" localSheetId="4">[15]Global!#REF!</definedName>
    <definedName name="rental_costs_1987" localSheetId="15">[15]Global!#REF!</definedName>
    <definedName name="rental_costs_1987" localSheetId="22">[15]Global!#REF!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6">[15]Global!#REF!</definedName>
    <definedName name="rental_costs_1987">[15]Global!#REF!</definedName>
    <definedName name="rental_costs_1988" localSheetId="4">[15]Global!#REF!</definedName>
    <definedName name="rental_costs_1988" localSheetId="15">[15]Global!#REF!</definedName>
    <definedName name="rental_costs_1988" localSheetId="22">[15]Global!#REF!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6">[15]Global!#REF!</definedName>
    <definedName name="rental_costs_1988">[15]Global!#REF!</definedName>
    <definedName name="rental_costs_1989" localSheetId="4">[15]Global!#REF!</definedName>
    <definedName name="rental_costs_1989" localSheetId="15">[15]Global!#REF!</definedName>
    <definedName name="rental_costs_1989" localSheetId="22">[15]Global!#REF!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6">[15]Global!#REF!</definedName>
    <definedName name="rental_costs_1989">[15]Global!#REF!</definedName>
    <definedName name="rental_costs_1990" localSheetId="4">[15]Global!#REF!</definedName>
    <definedName name="rental_costs_1990" localSheetId="15">[15]Global!#REF!</definedName>
    <definedName name="rental_costs_1990" localSheetId="22">[15]Global!#REF!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6">[15]Global!#REF!</definedName>
    <definedName name="rental_costs_1990">[15]Global!#REF!</definedName>
    <definedName name="rental_costs_1991" localSheetId="4">[15]Global!#REF!</definedName>
    <definedName name="rental_costs_1991" localSheetId="15">[15]Global!#REF!</definedName>
    <definedName name="rental_costs_1991" localSheetId="22">[15]Global!#REF!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6">[15]Global!#REF!</definedName>
    <definedName name="rental_costs_1991">[15]Global!#REF!</definedName>
    <definedName name="rental_costs_1992" localSheetId="4">[15]Global!#REF!</definedName>
    <definedName name="rental_costs_1992" localSheetId="15">[15]Global!#REF!</definedName>
    <definedName name="rental_costs_1992" localSheetId="22">[15]Global!#REF!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6">[15]Global!#REF!</definedName>
    <definedName name="rental_costs_1992">[15]Global!#REF!</definedName>
    <definedName name="rental_costs_1993" localSheetId="4">[15]Global!#REF!</definedName>
    <definedName name="rental_costs_1993" localSheetId="15">[15]Global!#REF!</definedName>
    <definedName name="rental_costs_1993" localSheetId="22">[15]Global!#REF!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6">[15]Global!#REF!</definedName>
    <definedName name="rental_costs_1993">[15]Global!#REF!</definedName>
    <definedName name="rental_costs_1994" localSheetId="4">[15]Global!#REF!</definedName>
    <definedName name="rental_costs_1994" localSheetId="15">[15]Global!#REF!</definedName>
    <definedName name="rental_costs_1994" localSheetId="22">[15]Global!#REF!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6">[15]Global!#REF!</definedName>
    <definedName name="rental_costs_1994">[15]Global!#REF!</definedName>
    <definedName name="rental_costs_1995" localSheetId="4">[15]Global!#REF!</definedName>
    <definedName name="rental_costs_1995" localSheetId="15">[15]Global!#REF!</definedName>
    <definedName name="rental_costs_1995" localSheetId="22">[15]Global!#REF!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6">[15]Global!#REF!</definedName>
    <definedName name="rental_costs_1995">[15]Global!#REF!</definedName>
    <definedName name="rental_costs_1996" localSheetId="4">[15]Global!#REF!</definedName>
    <definedName name="rental_costs_1996" localSheetId="15">[15]Global!#REF!</definedName>
    <definedName name="rental_costs_1996" localSheetId="22">[15]Global!#REF!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6">[15]Global!#REF!</definedName>
    <definedName name="rental_costs_1996">[15]Global!#REF!</definedName>
    <definedName name="rental_costs_1997" localSheetId="4">[15]Global!#REF!</definedName>
    <definedName name="rental_costs_1997" localSheetId="15">[15]Global!#REF!</definedName>
    <definedName name="rental_costs_1997" localSheetId="22">[15]Global!#REF!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6">[15]Global!#REF!</definedName>
    <definedName name="rental_costs_1997">[15]Global!#REF!</definedName>
    <definedName name="rental_costs_1998" localSheetId="4">[15]Global!#REF!</definedName>
    <definedName name="rental_costs_1998" localSheetId="15">[15]Global!#REF!</definedName>
    <definedName name="rental_costs_1998" localSheetId="22">[15]Global!#REF!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6">[15]Global!#REF!</definedName>
    <definedName name="rental_costs_1998">[15]Global!#REF!</definedName>
    <definedName name="rental_costs_1999" localSheetId="4">[15]Global!#REF!</definedName>
    <definedName name="rental_costs_1999" localSheetId="15">[15]Global!#REF!</definedName>
    <definedName name="rental_costs_1999" localSheetId="22">[15]Global!#REF!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6">[15]Global!#REF!</definedName>
    <definedName name="rental_costs_1999">[15]Global!#REF!</definedName>
    <definedName name="rental_costs_2000" localSheetId="4">[15]Global!#REF!</definedName>
    <definedName name="rental_costs_2000" localSheetId="15">[15]Global!#REF!</definedName>
    <definedName name="rental_costs_2000" localSheetId="22">[15]Global!#REF!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6">[15]Global!#REF!</definedName>
    <definedName name="rental_costs_2000">[15]Global!#REF!</definedName>
    <definedName name="rental_costs_2001" localSheetId="4">[15]Global!#REF!</definedName>
    <definedName name="rental_costs_2001" localSheetId="15">[15]Global!#REF!</definedName>
    <definedName name="rental_costs_2001" localSheetId="22">[15]Global!#REF!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6">[15]Global!#REF!</definedName>
    <definedName name="rental_costs_2001">[15]Global!#REF!</definedName>
    <definedName name="rental_costs_2002" localSheetId="4">[15]Global!#REF!</definedName>
    <definedName name="rental_costs_2002" localSheetId="15">[15]Global!#REF!</definedName>
    <definedName name="rental_costs_2002" localSheetId="22">[15]Global!#REF!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6">[15]Global!#REF!</definedName>
    <definedName name="rental_costs_2002">[15]Global!#REF!</definedName>
    <definedName name="rental_costs_2003" localSheetId="4">[15]Global!#REF!</definedName>
    <definedName name="rental_costs_2003" localSheetId="15">[15]Global!#REF!</definedName>
    <definedName name="rental_costs_2003" localSheetId="22">[15]Global!#REF!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6">[15]Global!#REF!</definedName>
    <definedName name="rental_costs_2003">[15]Global!#REF!</definedName>
    <definedName name="rental_costs_2004" localSheetId="4">[15]Global!#REF!</definedName>
    <definedName name="rental_costs_2004" localSheetId="15">[15]Global!#REF!</definedName>
    <definedName name="rental_costs_2004" localSheetId="22">[15]Global!#REF!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6">[15]Global!#REF!</definedName>
    <definedName name="rental_costs_2004">[15]Global!#REF!</definedName>
    <definedName name="rental_costs_2005" localSheetId="4">[15]Global!#REF!</definedName>
    <definedName name="rental_costs_2005" localSheetId="15">[15]Global!#REF!</definedName>
    <definedName name="rental_costs_2005" localSheetId="22">[15]Global!#REF!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6">[15]Global!#REF!</definedName>
    <definedName name="rental_costs_2005">[15]Global!#REF!</definedName>
    <definedName name="rental_costs_2006" localSheetId="4">[15]Global!#REF!</definedName>
    <definedName name="rental_costs_2006" localSheetId="15">[15]Global!#REF!</definedName>
    <definedName name="rental_costs_2006" localSheetId="22">[15]Global!#REF!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6">[15]Global!#REF!</definedName>
    <definedName name="rental_costs_2006">[15]Global!#REF!</definedName>
    <definedName name="rental_costs_2007" localSheetId="4">[15]Global!#REF!</definedName>
    <definedName name="rental_costs_2007" localSheetId="15">[15]Global!#REF!</definedName>
    <definedName name="rental_costs_2007" localSheetId="22">[15]Global!#REF!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6">[15]Global!#REF!</definedName>
    <definedName name="rental_costs_2007">[15]Global!#REF!</definedName>
    <definedName name="rental_costs_2008" localSheetId="4">[15]Global!#REF!</definedName>
    <definedName name="rental_costs_2008" localSheetId="15">[15]Global!#REF!</definedName>
    <definedName name="rental_costs_2008" localSheetId="22">[15]Global!#REF!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6">[15]Global!#REF!</definedName>
    <definedName name="rental_costs_2008">[15]Global!#REF!</definedName>
    <definedName name="rental_costs_2009" localSheetId="4">[15]Global!#REF!</definedName>
    <definedName name="rental_costs_2009" localSheetId="15">[15]Global!#REF!</definedName>
    <definedName name="rental_costs_2009" localSheetId="22">[15]Global!#REF!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6">[15]Global!#REF!</definedName>
    <definedName name="rental_costs_2009">[15]Global!#REF!</definedName>
    <definedName name="rental_costs_2010" localSheetId="4">[15]Global!#REF!</definedName>
    <definedName name="rental_costs_2010" localSheetId="15">[15]Global!#REF!</definedName>
    <definedName name="rental_costs_2010" localSheetId="22">[15]Global!#REF!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6">[15]Global!#REF!</definedName>
    <definedName name="rental_costs_2010">[15]Global!#REF!</definedName>
    <definedName name="rental_costs_comm" localSheetId="4">[15]Global!#REF!</definedName>
    <definedName name="rental_costs_comm" localSheetId="15">[15]Global!#REF!</definedName>
    <definedName name="rental_costs_comm" localSheetId="22">[15]Global!#REF!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6">[15]Global!#REF!</definedName>
    <definedName name="rental_costs_comm">[15]Global!#REF!</definedName>
    <definedName name="rep_all" localSheetId="4">#REF!</definedName>
    <definedName name="rep_all" localSheetId="15">#REF!</definedName>
    <definedName name="rep_all" localSheetId="22">#REF!</definedName>
    <definedName name="rep_all" localSheetId="5">#REF!</definedName>
    <definedName name="rep_all" localSheetId="9">#REF!</definedName>
    <definedName name="rep_all" localSheetId="2">#REF!</definedName>
    <definedName name="rep_all" localSheetId="26">#REF!</definedName>
    <definedName name="rep_all">#REF!</definedName>
    <definedName name="rep_date" localSheetId="4">#REF!</definedName>
    <definedName name="rep_date" localSheetId="15">#REF!</definedName>
    <definedName name="rep_date" localSheetId="22">#REF!</definedName>
    <definedName name="rep_date" localSheetId="5">#REF!</definedName>
    <definedName name="rep_date" localSheetId="9">#REF!</definedName>
    <definedName name="rep_date" localSheetId="2">#REF!</definedName>
    <definedName name="rep_date" localSheetId="26">#REF!</definedName>
    <definedName name="rep_date">#REF!</definedName>
    <definedName name="rep_keyvals" localSheetId="4">#REF!</definedName>
    <definedName name="rep_keyvals" localSheetId="15">#REF!</definedName>
    <definedName name="rep_keyvals" localSheetId="22">#REF!</definedName>
    <definedName name="rep_keyvals" localSheetId="5">#REF!</definedName>
    <definedName name="rep_keyvals" localSheetId="9">#REF!</definedName>
    <definedName name="rep_keyvals" localSheetId="2">#REF!</definedName>
    <definedName name="rep_keyvals" localSheetId="26">#REF!</definedName>
    <definedName name="rep_keyvals">#REF!</definedName>
    <definedName name="rep_pagehead" localSheetId="4">#REF!</definedName>
    <definedName name="rep_pagehead" localSheetId="15">#REF!</definedName>
    <definedName name="rep_pagehead" localSheetId="22">#REF!</definedName>
    <definedName name="rep_pagehead" localSheetId="5">#REF!</definedName>
    <definedName name="rep_pagehead" localSheetId="9">#REF!</definedName>
    <definedName name="rep_pagehead" localSheetId="2">#REF!</definedName>
    <definedName name="rep_pagehead" localSheetId="26">#REF!</definedName>
    <definedName name="rep_pagehead">#REF!</definedName>
    <definedName name="rep_per" localSheetId="4">'[3]DCF old'!#REF!</definedName>
    <definedName name="rep_per" localSheetId="15">'[3]DCF old'!#REF!</definedName>
    <definedName name="rep_per" localSheetId="22">'[3]DCF old'!#REF!</definedName>
    <definedName name="rep_per" localSheetId="5">'[3]DCF old'!#REF!</definedName>
    <definedName name="rep_per" localSheetId="9">'[3]DCF old'!#REF!</definedName>
    <definedName name="rep_per" localSheetId="2">'[3]DCF old'!#REF!</definedName>
    <definedName name="rep_per" localSheetId="26">'[3]DCF old'!#REF!</definedName>
    <definedName name="rep_per">'[3]DCF old'!#REF!</definedName>
    <definedName name="rep_stockdata" localSheetId="4">#REF!</definedName>
    <definedName name="rep_stockdata" localSheetId="15">#REF!</definedName>
    <definedName name="rep_stockdata" localSheetId="22">#REF!</definedName>
    <definedName name="rep_stockdata" localSheetId="5">#REF!</definedName>
    <definedName name="rep_stockdata" localSheetId="9">#REF!</definedName>
    <definedName name="rep_stockdata" localSheetId="2">#REF!</definedName>
    <definedName name="rep_stockdata" localSheetId="26">#REF!</definedName>
    <definedName name="rep_stockdata">#REF!</definedName>
    <definedName name="rep_stocks" localSheetId="4">#REF!</definedName>
    <definedName name="rep_stocks" localSheetId="15">#REF!</definedName>
    <definedName name="rep_stocks" localSheetId="22">#REF!</definedName>
    <definedName name="rep_stocks" localSheetId="5">#REF!</definedName>
    <definedName name="rep_stocks" localSheetId="9">#REF!</definedName>
    <definedName name="rep_stocks" localSheetId="2">#REF!</definedName>
    <definedName name="rep_stocks" localSheetId="26">#REF!</definedName>
    <definedName name="rep_stocks">#REF!</definedName>
    <definedName name="rep_sva" localSheetId="4">#REF!</definedName>
    <definedName name="rep_sva" localSheetId="15">#REF!</definedName>
    <definedName name="rep_sva" localSheetId="22">#REF!</definedName>
    <definedName name="rep_sva" localSheetId="5">#REF!</definedName>
    <definedName name="rep_sva" localSheetId="9">#REF!</definedName>
    <definedName name="rep_sva" localSheetId="2">#REF!</definedName>
    <definedName name="rep_sva" localSheetId="26">#REF!</definedName>
    <definedName name="rep_sva">#REF!</definedName>
    <definedName name="rep_type" localSheetId="4">'[3]DCF old'!#REF!</definedName>
    <definedName name="rep_type" localSheetId="15">'[3]DCF old'!#REF!</definedName>
    <definedName name="rep_type" localSheetId="22">'[3]DCF old'!#REF!</definedName>
    <definedName name="rep_type" localSheetId="5">'[3]DCF old'!#REF!</definedName>
    <definedName name="rep_type" localSheetId="9">'[3]DCF old'!#REF!</definedName>
    <definedName name="rep_type" localSheetId="2">'[3]DCF old'!#REF!</definedName>
    <definedName name="rep_type" localSheetId="26">'[3]DCF old'!#REF!</definedName>
    <definedName name="rep_type">'[3]DCF old'!#REF!</definedName>
    <definedName name="Report_Version_4">"A1"</definedName>
    <definedName name="REPORTED_PRETAX_PROFIT" localSheetId="4">#REF!</definedName>
    <definedName name="REPORTED_PRETAX_PROFIT" localSheetId="15">#REF!</definedName>
    <definedName name="REPORTED_PRETAX_PROFIT" localSheetId="22">#REF!</definedName>
    <definedName name="REPORTED_PRETAX_PROFIT" localSheetId="5">#REF!</definedName>
    <definedName name="REPORTED_PRETAX_PROFIT" localSheetId="9">#REF!</definedName>
    <definedName name="REPORTED_PRETAX_PROFIT" localSheetId="2">#REF!</definedName>
    <definedName name="REPORTED_PRETAX_PROFIT" localSheetId="26">#REF!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5">#REF!</definedName>
    <definedName name="Restricted_equity" localSheetId="22">#REF!</definedName>
    <definedName name="Restricted_equity" localSheetId="5">#REF!</definedName>
    <definedName name="Restricted_equity" localSheetId="9">#REF!</definedName>
    <definedName name="Restricted_equity" localSheetId="2">#REF!</definedName>
    <definedName name="Restricted_equity" localSheetId="26">#REF!</definedName>
    <definedName name="Restricted_equity">#REF!</definedName>
    <definedName name="Restructuring" localSheetId="4">#REF!</definedName>
    <definedName name="Restructuring" localSheetId="15">#REF!</definedName>
    <definedName name="Restructuring" localSheetId="22">#REF!</definedName>
    <definedName name="Restructuring" localSheetId="5">#REF!</definedName>
    <definedName name="Restructuring" localSheetId="9">#REF!</definedName>
    <definedName name="Restructuring" localSheetId="2">#REF!</definedName>
    <definedName name="Restructuring" localSheetId="26">#REF!</definedName>
    <definedName name="Restructuring">#REF!</definedName>
    <definedName name="Restructuring_charges" localSheetId="4">'[8]Invested capital_VDF'!#REF!</definedName>
    <definedName name="Restructuring_charges" localSheetId="15">'[8]Invested capital_VDF'!#REF!</definedName>
    <definedName name="Restructuring_charges" localSheetId="22">'[8]Invested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6">'[8]Invested capital_VDF'!#REF!</definedName>
    <definedName name="Restructuring_charges">'[8]Invested capital_VDF'!#REF!</definedName>
    <definedName name="Restructuring_charges_growth_fore">[8]Forecasts_VDF!$H$165:$K$165</definedName>
    <definedName name="reuter" localSheetId="4">#REF!</definedName>
    <definedName name="reuter" localSheetId="15">#REF!</definedName>
    <definedName name="reuter" localSheetId="22">#REF!</definedName>
    <definedName name="reuter" localSheetId="5">#REF!</definedName>
    <definedName name="reuter" localSheetId="9">#REF!</definedName>
    <definedName name="reuter" localSheetId="2">#REF!</definedName>
    <definedName name="reuter" localSheetId="26">#REF!</definedName>
    <definedName name="reuter">#REF!</definedName>
    <definedName name="reuters">[10]Sheet1!$L$2</definedName>
    <definedName name="revenue_per_ASK_1985" localSheetId="4">[15]Global!#REF!</definedName>
    <definedName name="revenue_per_ASK_1985" localSheetId="15">[15]Global!#REF!</definedName>
    <definedName name="revenue_per_ASK_1985" localSheetId="22">[15]Global!#REF!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6">[15]Global!#REF!</definedName>
    <definedName name="revenue_per_ASK_1985">[15]Global!#REF!</definedName>
    <definedName name="revenue_per_ASK_1986" localSheetId="4">[15]Global!#REF!</definedName>
    <definedName name="revenue_per_ASK_1986" localSheetId="15">[15]Global!#REF!</definedName>
    <definedName name="revenue_per_ASK_1986" localSheetId="22">[15]Global!#REF!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6">[15]Global!#REF!</definedName>
    <definedName name="revenue_per_ASK_1986">[15]Global!#REF!</definedName>
    <definedName name="revenue_per_ASK_1987" localSheetId="4">[15]Global!#REF!</definedName>
    <definedName name="revenue_per_ASK_1987" localSheetId="15">[15]Global!#REF!</definedName>
    <definedName name="revenue_per_ASK_1987" localSheetId="22">[15]Global!#REF!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6">[15]Global!#REF!</definedName>
    <definedName name="revenue_per_ASK_1987">[15]Global!#REF!</definedName>
    <definedName name="revenue_per_ASK_1988" localSheetId="4">[15]Global!#REF!</definedName>
    <definedName name="revenue_per_ASK_1988" localSheetId="15">[15]Global!#REF!</definedName>
    <definedName name="revenue_per_ASK_1988" localSheetId="22">[15]Global!#REF!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6">[15]Global!#REF!</definedName>
    <definedName name="revenue_per_ASK_1988">[15]Global!#REF!</definedName>
    <definedName name="revenue_per_ASK_1989" localSheetId="4">[15]Global!#REF!</definedName>
    <definedName name="revenue_per_ASK_1989" localSheetId="15">[15]Global!#REF!</definedName>
    <definedName name="revenue_per_ASK_1989" localSheetId="22">[15]Global!#REF!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6">[15]Global!#REF!</definedName>
    <definedName name="revenue_per_ASK_1989">[15]Global!#REF!</definedName>
    <definedName name="revenue_per_ASK_1990" localSheetId="4">[15]Global!#REF!</definedName>
    <definedName name="revenue_per_ASK_1990" localSheetId="15">[15]Global!#REF!</definedName>
    <definedName name="revenue_per_ASK_1990" localSheetId="22">[15]Global!#REF!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6">[15]Global!#REF!</definedName>
    <definedName name="revenue_per_ASK_1990">[15]Global!#REF!</definedName>
    <definedName name="revenue_per_ASK_1991" localSheetId="4">[15]Global!#REF!</definedName>
    <definedName name="revenue_per_ASK_1991" localSheetId="15">[15]Global!#REF!</definedName>
    <definedName name="revenue_per_ASK_1991" localSheetId="22">[15]Global!#REF!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6">[15]Global!#REF!</definedName>
    <definedName name="revenue_per_ASK_1991">[15]Global!#REF!</definedName>
    <definedName name="revenue_per_ASK_1992" localSheetId="4">[15]Global!#REF!</definedName>
    <definedName name="revenue_per_ASK_1992" localSheetId="15">[15]Global!#REF!</definedName>
    <definedName name="revenue_per_ASK_1992" localSheetId="22">[15]Global!#REF!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6">[15]Global!#REF!</definedName>
    <definedName name="revenue_per_ASK_1992">[15]Global!#REF!</definedName>
    <definedName name="revenue_per_ASK_1993" localSheetId="4">[15]Global!#REF!</definedName>
    <definedName name="revenue_per_ASK_1993" localSheetId="15">[15]Global!#REF!</definedName>
    <definedName name="revenue_per_ASK_1993" localSheetId="22">[15]Global!#REF!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6">[15]Global!#REF!</definedName>
    <definedName name="revenue_per_ASK_1993">[15]Global!#REF!</definedName>
    <definedName name="revenue_per_ASK_1994" localSheetId="4">[15]Global!#REF!</definedName>
    <definedName name="revenue_per_ASK_1994" localSheetId="15">[15]Global!#REF!</definedName>
    <definedName name="revenue_per_ASK_1994" localSheetId="22">[15]Global!#REF!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6">[15]Global!#REF!</definedName>
    <definedName name="revenue_per_ASK_1994">[15]Global!#REF!</definedName>
    <definedName name="revenue_per_ASK_1995" localSheetId="4">[15]Global!#REF!</definedName>
    <definedName name="revenue_per_ASK_1995" localSheetId="15">[15]Global!#REF!</definedName>
    <definedName name="revenue_per_ASK_1995" localSheetId="22">[15]Global!#REF!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6">[15]Global!#REF!</definedName>
    <definedName name="revenue_per_ASK_1995">[15]Global!#REF!</definedName>
    <definedName name="revenue_per_ASK_1996" localSheetId="4">[15]Global!#REF!</definedName>
    <definedName name="revenue_per_ASK_1996" localSheetId="15">[15]Global!#REF!</definedName>
    <definedName name="revenue_per_ASK_1996" localSheetId="22">[15]Global!#REF!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6">[15]Global!#REF!</definedName>
    <definedName name="revenue_per_ASK_1996">[15]Global!#REF!</definedName>
    <definedName name="revenue_per_ASK_1997" localSheetId="4">[15]Global!#REF!</definedName>
    <definedName name="revenue_per_ASK_1997" localSheetId="15">[15]Global!#REF!</definedName>
    <definedName name="revenue_per_ASK_1997" localSheetId="22">[15]Global!#REF!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6">[15]Global!#REF!</definedName>
    <definedName name="revenue_per_ASK_1997">[15]Global!#REF!</definedName>
    <definedName name="revenue_per_ASK_1998" localSheetId="4">[15]Global!#REF!</definedName>
    <definedName name="revenue_per_ASK_1998" localSheetId="15">[15]Global!#REF!</definedName>
    <definedName name="revenue_per_ASK_1998" localSheetId="22">[15]Global!#REF!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6">[15]Global!#REF!</definedName>
    <definedName name="revenue_per_ASK_1998">[15]Global!#REF!</definedName>
    <definedName name="revenue_per_ASK_1999" localSheetId="4">[15]Global!#REF!</definedName>
    <definedName name="revenue_per_ASK_1999" localSheetId="15">[15]Global!#REF!</definedName>
    <definedName name="revenue_per_ASK_1999" localSheetId="22">[15]Global!#REF!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6">[15]Global!#REF!</definedName>
    <definedName name="revenue_per_ASK_1999">[15]Global!#REF!</definedName>
    <definedName name="revenue_per_ASK_2000" localSheetId="4">[15]Global!#REF!</definedName>
    <definedName name="revenue_per_ASK_2000" localSheetId="15">[15]Global!#REF!</definedName>
    <definedName name="revenue_per_ASK_2000" localSheetId="22">[15]Global!#REF!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6">[15]Global!#REF!</definedName>
    <definedName name="revenue_per_ASK_2000">[15]Global!#REF!</definedName>
    <definedName name="revenue_per_ASK_2001" localSheetId="4">[15]Global!#REF!</definedName>
    <definedName name="revenue_per_ASK_2001" localSheetId="15">[15]Global!#REF!</definedName>
    <definedName name="revenue_per_ASK_2001" localSheetId="22">[15]Global!#REF!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6">[15]Global!#REF!</definedName>
    <definedName name="revenue_per_ASK_2001">[15]Global!#REF!</definedName>
    <definedName name="revenue_per_ASK_2002" localSheetId="4">[15]Global!#REF!</definedName>
    <definedName name="revenue_per_ASK_2002" localSheetId="15">[15]Global!#REF!</definedName>
    <definedName name="revenue_per_ASK_2002" localSheetId="22">[15]Global!#REF!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6">[15]Global!#REF!</definedName>
    <definedName name="revenue_per_ASK_2002">[15]Global!#REF!</definedName>
    <definedName name="revenue_per_ASK_2003" localSheetId="4">[15]Global!#REF!</definedName>
    <definedName name="revenue_per_ASK_2003" localSheetId="15">[15]Global!#REF!</definedName>
    <definedName name="revenue_per_ASK_2003" localSheetId="22">[15]Global!#REF!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6">[15]Global!#REF!</definedName>
    <definedName name="revenue_per_ASK_2003">[15]Global!#REF!</definedName>
    <definedName name="revenue_per_ASK_2004" localSheetId="4">[15]Global!#REF!</definedName>
    <definedName name="revenue_per_ASK_2004" localSheetId="15">[15]Global!#REF!</definedName>
    <definedName name="revenue_per_ASK_2004" localSheetId="22">[15]Global!#REF!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6">[15]Global!#REF!</definedName>
    <definedName name="revenue_per_ASK_2004">[15]Global!#REF!</definedName>
    <definedName name="revenue_per_ASK_2005" localSheetId="4">[15]Global!#REF!</definedName>
    <definedName name="revenue_per_ASK_2005" localSheetId="15">[15]Global!#REF!</definedName>
    <definedName name="revenue_per_ASK_2005" localSheetId="22">[15]Global!#REF!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6">[15]Global!#REF!</definedName>
    <definedName name="revenue_per_ASK_2005">[15]Global!#REF!</definedName>
    <definedName name="revenue_per_ASK_2006" localSheetId="4">[15]Global!#REF!</definedName>
    <definedName name="revenue_per_ASK_2006" localSheetId="15">[15]Global!#REF!</definedName>
    <definedName name="revenue_per_ASK_2006" localSheetId="22">[15]Global!#REF!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6">[15]Global!#REF!</definedName>
    <definedName name="revenue_per_ASK_2006">[15]Global!#REF!</definedName>
    <definedName name="revenue_per_ASK_2007" localSheetId="4">[15]Global!#REF!</definedName>
    <definedName name="revenue_per_ASK_2007" localSheetId="15">[15]Global!#REF!</definedName>
    <definedName name="revenue_per_ASK_2007" localSheetId="22">[15]Global!#REF!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6">[15]Global!#REF!</definedName>
    <definedName name="revenue_per_ASK_2007">[15]Global!#REF!</definedName>
    <definedName name="revenue_per_ASK_2008" localSheetId="4">[15]Global!#REF!</definedName>
    <definedName name="revenue_per_ASK_2008" localSheetId="15">[15]Global!#REF!</definedName>
    <definedName name="revenue_per_ASK_2008" localSheetId="22">[15]Global!#REF!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6">[15]Global!#REF!</definedName>
    <definedName name="revenue_per_ASK_2008">[15]Global!#REF!</definedName>
    <definedName name="revenue_per_ASK_2009" localSheetId="4">[15]Global!#REF!</definedName>
    <definedName name="revenue_per_ASK_2009" localSheetId="15">[15]Global!#REF!</definedName>
    <definedName name="revenue_per_ASK_2009" localSheetId="22">[15]Global!#REF!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6">[15]Global!#REF!</definedName>
    <definedName name="revenue_per_ASK_2009">[15]Global!#REF!</definedName>
    <definedName name="revenue_per_ASK_2010" localSheetId="4">[15]Global!#REF!</definedName>
    <definedName name="revenue_per_ASK_2010" localSheetId="15">[15]Global!#REF!</definedName>
    <definedName name="revenue_per_ASK_2010" localSheetId="22">[15]Global!#REF!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6">[15]Global!#REF!</definedName>
    <definedName name="revenue_per_ASK_2010">[15]Global!#REF!</definedName>
    <definedName name="revenue_per_ASK_comm" localSheetId="4">[15]Global!#REF!</definedName>
    <definedName name="revenue_per_ASK_comm" localSheetId="15">[15]Global!#REF!</definedName>
    <definedName name="revenue_per_ASK_comm" localSheetId="22">[15]Global!#REF!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6">[15]Global!#REF!</definedName>
    <definedName name="revenue_per_ASK_comm">[15]Global!#REF!</definedName>
    <definedName name="revenue_per_ASM_1985" localSheetId="4">[15]Global!#REF!</definedName>
    <definedName name="revenue_per_ASM_1985" localSheetId="15">[15]Global!#REF!</definedName>
    <definedName name="revenue_per_ASM_1985" localSheetId="22">[15]Global!#REF!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6">[15]Global!#REF!</definedName>
    <definedName name="revenue_per_ASM_1985">[15]Global!#REF!</definedName>
    <definedName name="revenue_per_ASM_1986" localSheetId="4">[15]Global!#REF!</definedName>
    <definedName name="revenue_per_ASM_1986" localSheetId="15">[15]Global!#REF!</definedName>
    <definedName name="revenue_per_ASM_1986" localSheetId="22">[15]Global!#REF!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6">[15]Global!#REF!</definedName>
    <definedName name="revenue_per_ASM_1986">[15]Global!#REF!</definedName>
    <definedName name="revenue_per_ASM_1987" localSheetId="4">[15]Global!#REF!</definedName>
    <definedName name="revenue_per_ASM_1987" localSheetId="15">[15]Global!#REF!</definedName>
    <definedName name="revenue_per_ASM_1987" localSheetId="22">[15]Global!#REF!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6">[15]Global!#REF!</definedName>
    <definedName name="revenue_per_ASM_1987">[15]Global!#REF!</definedName>
    <definedName name="revenue_per_ASM_1988" localSheetId="4">[15]Global!#REF!</definedName>
    <definedName name="revenue_per_ASM_1988" localSheetId="15">[15]Global!#REF!</definedName>
    <definedName name="revenue_per_ASM_1988" localSheetId="22">[15]Global!#REF!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6">[15]Global!#REF!</definedName>
    <definedName name="revenue_per_ASM_1988">[15]Global!#REF!</definedName>
    <definedName name="revenue_per_ASM_1989" localSheetId="4">[15]Global!#REF!</definedName>
    <definedName name="revenue_per_ASM_1989" localSheetId="15">[15]Global!#REF!</definedName>
    <definedName name="revenue_per_ASM_1989" localSheetId="22">[15]Global!#REF!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6">[15]Global!#REF!</definedName>
    <definedName name="revenue_per_ASM_1989">[15]Global!#REF!</definedName>
    <definedName name="revenue_per_ASM_1990" localSheetId="4">[15]Global!#REF!</definedName>
    <definedName name="revenue_per_ASM_1990" localSheetId="15">[15]Global!#REF!</definedName>
    <definedName name="revenue_per_ASM_1990" localSheetId="22">[15]Global!#REF!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6">[15]Global!#REF!</definedName>
    <definedName name="revenue_per_ASM_1990">[15]Global!#REF!</definedName>
    <definedName name="revenue_per_ASM_1991" localSheetId="4">[15]Global!#REF!</definedName>
    <definedName name="revenue_per_ASM_1991" localSheetId="15">[15]Global!#REF!</definedName>
    <definedName name="revenue_per_ASM_1991" localSheetId="22">[15]Global!#REF!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6">[15]Global!#REF!</definedName>
    <definedName name="revenue_per_ASM_1991">[15]Global!#REF!</definedName>
    <definedName name="revenue_per_ASM_1992" localSheetId="4">[15]Global!#REF!</definedName>
    <definedName name="revenue_per_ASM_1992" localSheetId="15">[15]Global!#REF!</definedName>
    <definedName name="revenue_per_ASM_1992" localSheetId="22">[15]Global!#REF!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6">[15]Global!#REF!</definedName>
    <definedName name="revenue_per_ASM_1992">[15]Global!#REF!</definedName>
    <definedName name="revenue_per_ASM_1993" localSheetId="4">[15]Global!#REF!</definedName>
    <definedName name="revenue_per_ASM_1993" localSheetId="15">[15]Global!#REF!</definedName>
    <definedName name="revenue_per_ASM_1993" localSheetId="22">[15]Global!#REF!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6">[15]Global!#REF!</definedName>
    <definedName name="revenue_per_ASM_1993">[15]Global!#REF!</definedName>
    <definedName name="revenue_per_ASM_1994" localSheetId="4">[15]Global!#REF!</definedName>
    <definedName name="revenue_per_ASM_1994" localSheetId="15">[15]Global!#REF!</definedName>
    <definedName name="revenue_per_ASM_1994" localSheetId="22">[15]Global!#REF!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6">[15]Global!#REF!</definedName>
    <definedName name="revenue_per_ASM_1994">[15]Global!#REF!</definedName>
    <definedName name="revenue_per_ASM_1995" localSheetId="4">[15]Global!#REF!</definedName>
    <definedName name="revenue_per_ASM_1995" localSheetId="15">[15]Global!#REF!</definedName>
    <definedName name="revenue_per_ASM_1995" localSheetId="22">[15]Global!#REF!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6">[15]Global!#REF!</definedName>
    <definedName name="revenue_per_ASM_1995">[15]Global!#REF!</definedName>
    <definedName name="revenue_per_ASM_1996" localSheetId="4">[15]Global!#REF!</definedName>
    <definedName name="revenue_per_ASM_1996" localSheetId="15">[15]Global!#REF!</definedName>
    <definedName name="revenue_per_ASM_1996" localSheetId="22">[15]Global!#REF!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6">[15]Global!#REF!</definedName>
    <definedName name="revenue_per_ASM_1996">[15]Global!#REF!</definedName>
    <definedName name="revenue_per_ASM_1997" localSheetId="4">[15]Global!#REF!</definedName>
    <definedName name="revenue_per_ASM_1997" localSheetId="15">[15]Global!#REF!</definedName>
    <definedName name="revenue_per_ASM_1997" localSheetId="22">[15]Global!#REF!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6">[15]Global!#REF!</definedName>
    <definedName name="revenue_per_ASM_1997">[15]Global!#REF!</definedName>
    <definedName name="revenue_per_ASM_1998" localSheetId="4">[15]Global!#REF!</definedName>
    <definedName name="revenue_per_ASM_1998" localSheetId="15">[15]Global!#REF!</definedName>
    <definedName name="revenue_per_ASM_1998" localSheetId="22">[15]Global!#REF!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6">[15]Global!#REF!</definedName>
    <definedName name="revenue_per_ASM_1998">[15]Global!#REF!</definedName>
    <definedName name="revenue_per_ASM_1999" localSheetId="4">[15]Global!#REF!</definedName>
    <definedName name="revenue_per_ASM_1999" localSheetId="15">[15]Global!#REF!</definedName>
    <definedName name="revenue_per_ASM_1999" localSheetId="22">[15]Global!#REF!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6">[15]Global!#REF!</definedName>
    <definedName name="revenue_per_ASM_1999">[15]Global!#REF!</definedName>
    <definedName name="revenue_per_ASM_2000" localSheetId="4">[15]Global!#REF!</definedName>
    <definedName name="revenue_per_ASM_2000" localSheetId="15">[15]Global!#REF!</definedName>
    <definedName name="revenue_per_ASM_2000" localSheetId="22">[15]Global!#REF!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6">[15]Global!#REF!</definedName>
    <definedName name="revenue_per_ASM_2000">[15]Global!#REF!</definedName>
    <definedName name="revenue_per_ASM_2001" localSheetId="4">[15]Global!#REF!</definedName>
    <definedName name="revenue_per_ASM_2001" localSheetId="15">[15]Global!#REF!</definedName>
    <definedName name="revenue_per_ASM_2001" localSheetId="22">[15]Global!#REF!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6">[15]Global!#REF!</definedName>
    <definedName name="revenue_per_ASM_2001">[15]Global!#REF!</definedName>
    <definedName name="revenue_per_ASM_2002" localSheetId="4">[15]Global!#REF!</definedName>
    <definedName name="revenue_per_ASM_2002" localSheetId="15">[15]Global!#REF!</definedName>
    <definedName name="revenue_per_ASM_2002" localSheetId="22">[15]Global!#REF!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6">[15]Global!#REF!</definedName>
    <definedName name="revenue_per_ASM_2002">[15]Global!#REF!</definedName>
    <definedName name="revenue_per_ASM_2003" localSheetId="4">[15]Global!#REF!</definedName>
    <definedName name="revenue_per_ASM_2003" localSheetId="15">[15]Global!#REF!</definedName>
    <definedName name="revenue_per_ASM_2003" localSheetId="22">[15]Global!#REF!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6">[15]Global!#REF!</definedName>
    <definedName name="revenue_per_ASM_2003">[15]Global!#REF!</definedName>
    <definedName name="revenue_per_ASM_2004" localSheetId="4">[15]Global!#REF!</definedName>
    <definedName name="revenue_per_ASM_2004" localSheetId="15">[15]Global!#REF!</definedName>
    <definedName name="revenue_per_ASM_2004" localSheetId="22">[15]Global!#REF!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6">[15]Global!#REF!</definedName>
    <definedName name="revenue_per_ASM_2004">[15]Global!#REF!</definedName>
    <definedName name="revenue_per_ASM_2005" localSheetId="4">[15]Global!#REF!</definedName>
    <definedName name="revenue_per_ASM_2005" localSheetId="15">[15]Global!#REF!</definedName>
    <definedName name="revenue_per_ASM_2005" localSheetId="22">[15]Global!#REF!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6">[15]Global!#REF!</definedName>
    <definedName name="revenue_per_ASM_2005">[15]Global!#REF!</definedName>
    <definedName name="revenue_per_ASM_2006" localSheetId="4">[15]Global!#REF!</definedName>
    <definedName name="revenue_per_ASM_2006" localSheetId="15">[15]Global!#REF!</definedName>
    <definedName name="revenue_per_ASM_2006" localSheetId="22">[15]Global!#REF!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6">[15]Global!#REF!</definedName>
    <definedName name="revenue_per_ASM_2006">[15]Global!#REF!</definedName>
    <definedName name="revenue_per_ASM_2007" localSheetId="4">[15]Global!#REF!</definedName>
    <definedName name="revenue_per_ASM_2007" localSheetId="15">[15]Global!#REF!</definedName>
    <definedName name="revenue_per_ASM_2007" localSheetId="22">[15]Global!#REF!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6">[15]Global!#REF!</definedName>
    <definedName name="revenue_per_ASM_2007">[15]Global!#REF!</definedName>
    <definedName name="revenue_per_ASM_2008" localSheetId="4">[15]Global!#REF!</definedName>
    <definedName name="revenue_per_ASM_2008" localSheetId="15">[15]Global!#REF!</definedName>
    <definedName name="revenue_per_ASM_2008" localSheetId="22">[15]Global!#REF!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6">[15]Global!#REF!</definedName>
    <definedName name="revenue_per_ASM_2008">[15]Global!#REF!</definedName>
    <definedName name="revenue_per_ASM_2009" localSheetId="4">[15]Global!#REF!</definedName>
    <definedName name="revenue_per_ASM_2009" localSheetId="15">[15]Global!#REF!</definedName>
    <definedName name="revenue_per_ASM_2009" localSheetId="22">[15]Global!#REF!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6">[15]Global!#REF!</definedName>
    <definedName name="revenue_per_ASM_2009">[15]Global!#REF!</definedName>
    <definedName name="revenue_per_ASM_2010" localSheetId="4">[15]Global!#REF!</definedName>
    <definedName name="revenue_per_ASM_2010" localSheetId="15">[15]Global!#REF!</definedName>
    <definedName name="revenue_per_ASM_2010" localSheetId="22">[15]Global!#REF!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6">[15]Global!#REF!</definedName>
    <definedName name="revenue_per_ASM_2010">[15]Global!#REF!</definedName>
    <definedName name="revenue_per_ASM_comm" localSheetId="4">[15]Global!#REF!</definedName>
    <definedName name="revenue_per_ASM_comm" localSheetId="15">[15]Global!#REF!</definedName>
    <definedName name="revenue_per_ASM_comm" localSheetId="22">[15]Global!#REF!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6">[15]Global!#REF!</definedName>
    <definedName name="revenue_per_ASM_comm">[15]Global!#REF!</definedName>
    <definedName name="revenue_per_ATK_1985" localSheetId="4">[15]Global!#REF!</definedName>
    <definedName name="revenue_per_ATK_1985" localSheetId="15">[15]Global!#REF!</definedName>
    <definedName name="revenue_per_ATK_1985" localSheetId="22">[15]Global!#REF!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6">[15]Global!#REF!</definedName>
    <definedName name="revenue_per_ATK_1985">[15]Global!#REF!</definedName>
    <definedName name="revenue_per_ATK_1986" localSheetId="4">[15]Global!#REF!</definedName>
    <definedName name="revenue_per_ATK_1986" localSheetId="15">[15]Global!#REF!</definedName>
    <definedName name="revenue_per_ATK_1986" localSheetId="22">[15]Global!#REF!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6">[15]Global!#REF!</definedName>
    <definedName name="revenue_per_ATK_1986">[15]Global!#REF!</definedName>
    <definedName name="revenue_per_ATK_1987" localSheetId="4">[15]Global!#REF!</definedName>
    <definedName name="revenue_per_ATK_1987" localSheetId="15">[15]Global!#REF!</definedName>
    <definedName name="revenue_per_ATK_1987" localSheetId="22">[15]Global!#REF!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6">[15]Global!#REF!</definedName>
    <definedName name="revenue_per_ATK_1987">[15]Global!#REF!</definedName>
    <definedName name="revenue_per_ATK_1988" localSheetId="4">[15]Global!#REF!</definedName>
    <definedName name="revenue_per_ATK_1988" localSheetId="15">[15]Global!#REF!</definedName>
    <definedName name="revenue_per_ATK_1988" localSheetId="22">[15]Global!#REF!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6">[15]Global!#REF!</definedName>
    <definedName name="revenue_per_ATK_1988">[15]Global!#REF!</definedName>
    <definedName name="revenue_per_ATK_1989" localSheetId="4">[15]Global!#REF!</definedName>
    <definedName name="revenue_per_ATK_1989" localSheetId="15">[15]Global!#REF!</definedName>
    <definedName name="revenue_per_ATK_1989" localSheetId="22">[15]Global!#REF!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6">[15]Global!#REF!</definedName>
    <definedName name="revenue_per_ATK_1989">[15]Global!#REF!</definedName>
    <definedName name="revenue_per_ATK_1990" localSheetId="4">[15]Global!#REF!</definedName>
    <definedName name="revenue_per_ATK_1990" localSheetId="15">[15]Global!#REF!</definedName>
    <definedName name="revenue_per_ATK_1990" localSheetId="22">[15]Global!#REF!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6">[15]Global!#REF!</definedName>
    <definedName name="revenue_per_ATK_1990">[15]Global!#REF!</definedName>
    <definedName name="revenue_per_ATK_1991" localSheetId="4">[15]Global!#REF!</definedName>
    <definedName name="revenue_per_ATK_1991" localSheetId="15">[15]Global!#REF!</definedName>
    <definedName name="revenue_per_ATK_1991" localSheetId="22">[15]Global!#REF!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6">[15]Global!#REF!</definedName>
    <definedName name="revenue_per_ATK_1991">[15]Global!#REF!</definedName>
    <definedName name="revenue_per_ATK_1992" localSheetId="4">[15]Global!#REF!</definedName>
    <definedName name="revenue_per_ATK_1992" localSheetId="15">[15]Global!#REF!</definedName>
    <definedName name="revenue_per_ATK_1992" localSheetId="22">[15]Global!#REF!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6">[15]Global!#REF!</definedName>
    <definedName name="revenue_per_ATK_1992">[15]Global!#REF!</definedName>
    <definedName name="revenue_per_ATK_1993" localSheetId="4">[15]Global!#REF!</definedName>
    <definedName name="revenue_per_ATK_1993" localSheetId="15">[15]Global!#REF!</definedName>
    <definedName name="revenue_per_ATK_1993" localSheetId="22">[15]Global!#REF!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6">[15]Global!#REF!</definedName>
    <definedName name="revenue_per_ATK_1993">[15]Global!#REF!</definedName>
    <definedName name="revenue_per_ATK_1994" localSheetId="4">[15]Global!#REF!</definedName>
    <definedName name="revenue_per_ATK_1994" localSheetId="15">[15]Global!#REF!</definedName>
    <definedName name="revenue_per_ATK_1994" localSheetId="22">[15]Global!#REF!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6">[15]Global!#REF!</definedName>
    <definedName name="revenue_per_ATK_1994">[15]Global!#REF!</definedName>
    <definedName name="revenue_per_ATK_1995" localSheetId="4">[15]Global!#REF!</definedName>
    <definedName name="revenue_per_ATK_1995" localSheetId="15">[15]Global!#REF!</definedName>
    <definedName name="revenue_per_ATK_1995" localSheetId="22">[15]Global!#REF!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6">[15]Global!#REF!</definedName>
    <definedName name="revenue_per_ATK_1995">[15]Global!#REF!</definedName>
    <definedName name="revenue_per_ATK_1996" localSheetId="4">[15]Global!#REF!</definedName>
    <definedName name="revenue_per_ATK_1996" localSheetId="15">[15]Global!#REF!</definedName>
    <definedName name="revenue_per_ATK_1996" localSheetId="22">[15]Global!#REF!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6">[15]Global!#REF!</definedName>
    <definedName name="revenue_per_ATK_1996">[15]Global!#REF!</definedName>
    <definedName name="revenue_per_ATK_1997" localSheetId="4">[15]Global!#REF!</definedName>
    <definedName name="revenue_per_ATK_1997" localSheetId="15">[15]Global!#REF!</definedName>
    <definedName name="revenue_per_ATK_1997" localSheetId="22">[15]Global!#REF!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6">[15]Global!#REF!</definedName>
    <definedName name="revenue_per_ATK_1997">[15]Global!#REF!</definedName>
    <definedName name="revenue_per_ATK_1998" localSheetId="4">[15]Global!#REF!</definedName>
    <definedName name="revenue_per_ATK_1998" localSheetId="15">[15]Global!#REF!</definedName>
    <definedName name="revenue_per_ATK_1998" localSheetId="22">[15]Global!#REF!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6">[15]Global!#REF!</definedName>
    <definedName name="revenue_per_ATK_1998">[15]Global!#REF!</definedName>
    <definedName name="revenue_per_ATK_1999" localSheetId="4">[15]Global!#REF!</definedName>
    <definedName name="revenue_per_ATK_1999" localSheetId="15">[15]Global!#REF!</definedName>
    <definedName name="revenue_per_ATK_1999" localSheetId="22">[15]Global!#REF!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6">[15]Global!#REF!</definedName>
    <definedName name="revenue_per_ATK_1999">[15]Global!#REF!</definedName>
    <definedName name="revenue_per_ATK_2000" localSheetId="4">[15]Global!#REF!</definedName>
    <definedName name="revenue_per_ATK_2000" localSheetId="15">[15]Global!#REF!</definedName>
    <definedName name="revenue_per_ATK_2000" localSheetId="22">[15]Global!#REF!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6">[15]Global!#REF!</definedName>
    <definedName name="revenue_per_ATK_2000">[15]Global!#REF!</definedName>
    <definedName name="revenue_per_ATK_2001" localSheetId="4">[15]Global!#REF!</definedName>
    <definedName name="revenue_per_ATK_2001" localSheetId="15">[15]Global!#REF!</definedName>
    <definedName name="revenue_per_ATK_2001" localSheetId="22">[15]Global!#REF!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6">[15]Global!#REF!</definedName>
    <definedName name="revenue_per_ATK_2001">[15]Global!#REF!</definedName>
    <definedName name="revenue_per_ATK_2002" localSheetId="4">[15]Global!#REF!</definedName>
    <definedName name="revenue_per_ATK_2002" localSheetId="15">[15]Global!#REF!</definedName>
    <definedName name="revenue_per_ATK_2002" localSheetId="22">[15]Global!#REF!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6">[15]Global!#REF!</definedName>
    <definedName name="revenue_per_ATK_2002">[15]Global!#REF!</definedName>
    <definedName name="revenue_per_ATK_2003" localSheetId="4">[15]Global!#REF!</definedName>
    <definedName name="revenue_per_ATK_2003" localSheetId="15">[15]Global!#REF!</definedName>
    <definedName name="revenue_per_ATK_2003" localSheetId="22">[15]Global!#REF!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6">[15]Global!#REF!</definedName>
    <definedName name="revenue_per_ATK_2003">[15]Global!#REF!</definedName>
    <definedName name="revenue_per_ATK_2004" localSheetId="4">[15]Global!#REF!</definedName>
    <definedName name="revenue_per_ATK_2004" localSheetId="15">[15]Global!#REF!</definedName>
    <definedName name="revenue_per_ATK_2004" localSheetId="22">[15]Global!#REF!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6">[15]Global!#REF!</definedName>
    <definedName name="revenue_per_ATK_2004">[15]Global!#REF!</definedName>
    <definedName name="revenue_per_ATK_2005" localSheetId="4">[15]Global!#REF!</definedName>
    <definedName name="revenue_per_ATK_2005" localSheetId="15">[15]Global!#REF!</definedName>
    <definedName name="revenue_per_ATK_2005" localSheetId="22">[15]Global!#REF!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6">[15]Global!#REF!</definedName>
    <definedName name="revenue_per_ATK_2005">[15]Global!#REF!</definedName>
    <definedName name="revenue_per_ATK_2006" localSheetId="4">[15]Global!#REF!</definedName>
    <definedName name="revenue_per_ATK_2006" localSheetId="15">[15]Global!#REF!</definedName>
    <definedName name="revenue_per_ATK_2006" localSheetId="22">[15]Global!#REF!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6">[15]Global!#REF!</definedName>
    <definedName name="revenue_per_ATK_2006">[15]Global!#REF!</definedName>
    <definedName name="revenue_per_ATK_2007" localSheetId="4">[15]Global!#REF!</definedName>
    <definedName name="revenue_per_ATK_2007" localSheetId="15">[15]Global!#REF!</definedName>
    <definedName name="revenue_per_ATK_2007" localSheetId="22">[15]Global!#REF!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6">[15]Global!#REF!</definedName>
    <definedName name="revenue_per_ATK_2007">[15]Global!#REF!</definedName>
    <definedName name="revenue_per_ATK_2008" localSheetId="4">[15]Global!#REF!</definedName>
    <definedName name="revenue_per_ATK_2008" localSheetId="15">[15]Global!#REF!</definedName>
    <definedName name="revenue_per_ATK_2008" localSheetId="22">[15]Global!#REF!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6">[15]Global!#REF!</definedName>
    <definedName name="revenue_per_ATK_2008">[15]Global!#REF!</definedName>
    <definedName name="revenue_per_ATK_2009" localSheetId="4">[15]Global!#REF!</definedName>
    <definedName name="revenue_per_ATK_2009" localSheetId="15">[15]Global!#REF!</definedName>
    <definedName name="revenue_per_ATK_2009" localSheetId="22">[15]Global!#REF!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6">[15]Global!#REF!</definedName>
    <definedName name="revenue_per_ATK_2009">[15]Global!#REF!</definedName>
    <definedName name="revenue_per_ATK_2010" localSheetId="4">[15]Global!#REF!</definedName>
    <definedName name="revenue_per_ATK_2010" localSheetId="15">[15]Global!#REF!</definedName>
    <definedName name="revenue_per_ATK_2010" localSheetId="22">[15]Global!#REF!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6">[15]Global!#REF!</definedName>
    <definedName name="revenue_per_ATK_2010">[15]Global!#REF!</definedName>
    <definedName name="revenue_per_ATK_comm" localSheetId="4">[15]Global!#REF!</definedName>
    <definedName name="revenue_per_ATK_comm" localSheetId="15">[15]Global!#REF!</definedName>
    <definedName name="revenue_per_ATK_comm" localSheetId="22">[15]Global!#REF!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6">[15]Global!#REF!</definedName>
    <definedName name="revenue_per_ATK_comm">[15]Global!#REF!</definedName>
    <definedName name="revenue_per_ATM_1985" localSheetId="4">[15]Global!#REF!</definedName>
    <definedName name="revenue_per_ATM_1985" localSheetId="15">[15]Global!#REF!</definedName>
    <definedName name="revenue_per_ATM_1985" localSheetId="22">[15]Global!#REF!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6">[15]Global!#REF!</definedName>
    <definedName name="revenue_per_ATM_1985">[15]Global!#REF!</definedName>
    <definedName name="revenue_per_ATM_1986" localSheetId="4">[15]Global!#REF!</definedName>
    <definedName name="revenue_per_ATM_1986" localSheetId="15">[15]Global!#REF!</definedName>
    <definedName name="revenue_per_ATM_1986" localSheetId="22">[15]Global!#REF!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6">[15]Global!#REF!</definedName>
    <definedName name="revenue_per_ATM_1986">[15]Global!#REF!</definedName>
    <definedName name="revenue_per_ATM_1987" localSheetId="4">[15]Global!#REF!</definedName>
    <definedName name="revenue_per_ATM_1987" localSheetId="15">[15]Global!#REF!</definedName>
    <definedName name="revenue_per_ATM_1987" localSheetId="22">[15]Global!#REF!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6">[15]Global!#REF!</definedName>
    <definedName name="revenue_per_ATM_1987">[15]Global!#REF!</definedName>
    <definedName name="revenue_per_ATM_1988" localSheetId="4">[15]Global!#REF!</definedName>
    <definedName name="revenue_per_ATM_1988" localSheetId="15">[15]Global!#REF!</definedName>
    <definedName name="revenue_per_ATM_1988" localSheetId="22">[15]Global!#REF!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6">[15]Global!#REF!</definedName>
    <definedName name="revenue_per_ATM_1988">[15]Global!#REF!</definedName>
    <definedName name="revenue_per_ATM_1989" localSheetId="4">[15]Global!#REF!</definedName>
    <definedName name="revenue_per_ATM_1989" localSheetId="15">[15]Global!#REF!</definedName>
    <definedName name="revenue_per_ATM_1989" localSheetId="22">[15]Global!#REF!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6">[15]Global!#REF!</definedName>
    <definedName name="revenue_per_ATM_1989">[15]Global!#REF!</definedName>
    <definedName name="revenue_per_ATM_1990" localSheetId="4">[15]Global!#REF!</definedName>
    <definedName name="revenue_per_ATM_1990" localSheetId="15">[15]Global!#REF!</definedName>
    <definedName name="revenue_per_ATM_1990" localSheetId="22">[15]Global!#REF!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6">[15]Global!#REF!</definedName>
    <definedName name="revenue_per_ATM_1990">[15]Global!#REF!</definedName>
    <definedName name="revenue_per_ATM_1991" localSheetId="4">[15]Global!#REF!</definedName>
    <definedName name="revenue_per_ATM_1991" localSheetId="15">[15]Global!#REF!</definedName>
    <definedName name="revenue_per_ATM_1991" localSheetId="22">[15]Global!#REF!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6">[15]Global!#REF!</definedName>
    <definedName name="revenue_per_ATM_1991">[15]Global!#REF!</definedName>
    <definedName name="revenue_per_ATM_1992" localSheetId="4">[15]Global!#REF!</definedName>
    <definedName name="revenue_per_ATM_1992" localSheetId="15">[15]Global!#REF!</definedName>
    <definedName name="revenue_per_ATM_1992" localSheetId="22">[15]Global!#REF!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6">[15]Global!#REF!</definedName>
    <definedName name="revenue_per_ATM_1992">[15]Global!#REF!</definedName>
    <definedName name="revenue_per_ATM_1993" localSheetId="4">[15]Global!#REF!</definedName>
    <definedName name="revenue_per_ATM_1993" localSheetId="15">[15]Global!#REF!</definedName>
    <definedName name="revenue_per_ATM_1993" localSheetId="22">[15]Global!#REF!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6">[15]Global!#REF!</definedName>
    <definedName name="revenue_per_ATM_1993">[15]Global!#REF!</definedName>
    <definedName name="revenue_per_ATM_1994" localSheetId="4">[15]Global!#REF!</definedName>
    <definedName name="revenue_per_ATM_1994" localSheetId="15">[15]Global!#REF!</definedName>
    <definedName name="revenue_per_ATM_1994" localSheetId="22">[15]Global!#REF!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6">[15]Global!#REF!</definedName>
    <definedName name="revenue_per_ATM_1994">[15]Global!#REF!</definedName>
    <definedName name="revenue_per_ATM_1995" localSheetId="4">[15]Global!#REF!</definedName>
    <definedName name="revenue_per_ATM_1995" localSheetId="15">[15]Global!#REF!</definedName>
    <definedName name="revenue_per_ATM_1995" localSheetId="22">[15]Global!#REF!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6">[15]Global!#REF!</definedName>
    <definedName name="revenue_per_ATM_1995">[15]Global!#REF!</definedName>
    <definedName name="revenue_per_ATM_1996" localSheetId="4">[15]Global!#REF!</definedName>
    <definedName name="revenue_per_ATM_1996" localSheetId="15">[15]Global!#REF!</definedName>
    <definedName name="revenue_per_ATM_1996" localSheetId="22">[15]Global!#REF!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6">[15]Global!#REF!</definedName>
    <definedName name="revenue_per_ATM_1996">[15]Global!#REF!</definedName>
    <definedName name="revenue_per_ATM_1997" localSheetId="4">[15]Global!#REF!</definedName>
    <definedName name="revenue_per_ATM_1997" localSheetId="15">[15]Global!#REF!</definedName>
    <definedName name="revenue_per_ATM_1997" localSheetId="22">[15]Global!#REF!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6">[15]Global!#REF!</definedName>
    <definedName name="revenue_per_ATM_1997">[15]Global!#REF!</definedName>
    <definedName name="revenue_per_ATM_1998" localSheetId="4">[15]Global!#REF!</definedName>
    <definedName name="revenue_per_ATM_1998" localSheetId="15">[15]Global!#REF!</definedName>
    <definedName name="revenue_per_ATM_1998" localSheetId="22">[15]Global!#REF!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6">[15]Global!#REF!</definedName>
    <definedName name="revenue_per_ATM_1998">[15]Global!#REF!</definedName>
    <definedName name="revenue_per_ATM_1999" localSheetId="4">[15]Global!#REF!</definedName>
    <definedName name="revenue_per_ATM_1999" localSheetId="15">[15]Global!#REF!</definedName>
    <definedName name="revenue_per_ATM_1999" localSheetId="22">[15]Global!#REF!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6">[15]Global!#REF!</definedName>
    <definedName name="revenue_per_ATM_1999">[15]Global!#REF!</definedName>
    <definedName name="revenue_per_ATM_2000" localSheetId="4">[15]Global!#REF!</definedName>
    <definedName name="revenue_per_ATM_2000" localSheetId="15">[15]Global!#REF!</definedName>
    <definedName name="revenue_per_ATM_2000" localSheetId="22">[15]Global!#REF!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6">[15]Global!#REF!</definedName>
    <definedName name="revenue_per_ATM_2000">[15]Global!#REF!</definedName>
    <definedName name="revenue_per_ATM_2001" localSheetId="4">[15]Global!#REF!</definedName>
    <definedName name="revenue_per_ATM_2001" localSheetId="15">[15]Global!#REF!</definedName>
    <definedName name="revenue_per_ATM_2001" localSheetId="22">[15]Global!#REF!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6">[15]Global!#REF!</definedName>
    <definedName name="revenue_per_ATM_2001">[15]Global!#REF!</definedName>
    <definedName name="revenue_per_ATM_2002" localSheetId="4">[15]Global!#REF!</definedName>
    <definedName name="revenue_per_ATM_2002" localSheetId="15">[15]Global!#REF!</definedName>
    <definedName name="revenue_per_ATM_2002" localSheetId="22">[15]Global!#REF!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6">[15]Global!#REF!</definedName>
    <definedName name="revenue_per_ATM_2002">[15]Global!#REF!</definedName>
    <definedName name="revenue_per_ATM_2003" localSheetId="4">[15]Global!#REF!</definedName>
    <definedName name="revenue_per_ATM_2003" localSheetId="15">[15]Global!#REF!</definedName>
    <definedName name="revenue_per_ATM_2003" localSheetId="22">[15]Global!#REF!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6">[15]Global!#REF!</definedName>
    <definedName name="revenue_per_ATM_2003">[15]Global!#REF!</definedName>
    <definedName name="revenue_per_ATM_2004" localSheetId="4">[15]Global!#REF!</definedName>
    <definedName name="revenue_per_ATM_2004" localSheetId="15">[15]Global!#REF!</definedName>
    <definedName name="revenue_per_ATM_2004" localSheetId="22">[15]Global!#REF!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6">[15]Global!#REF!</definedName>
    <definedName name="revenue_per_ATM_2004">[15]Global!#REF!</definedName>
    <definedName name="revenue_per_ATM_2005" localSheetId="4">[15]Global!#REF!</definedName>
    <definedName name="revenue_per_ATM_2005" localSheetId="15">[15]Global!#REF!</definedName>
    <definedName name="revenue_per_ATM_2005" localSheetId="22">[15]Global!#REF!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6">[15]Global!#REF!</definedName>
    <definedName name="revenue_per_ATM_2005">[15]Global!#REF!</definedName>
    <definedName name="revenue_per_ATM_2006" localSheetId="4">[15]Global!#REF!</definedName>
    <definedName name="revenue_per_ATM_2006" localSheetId="15">[15]Global!#REF!</definedName>
    <definedName name="revenue_per_ATM_2006" localSheetId="22">[15]Global!#REF!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6">[15]Global!#REF!</definedName>
    <definedName name="revenue_per_ATM_2006">[15]Global!#REF!</definedName>
    <definedName name="revenue_per_ATM_2007" localSheetId="4">[15]Global!#REF!</definedName>
    <definedName name="revenue_per_ATM_2007" localSheetId="15">[15]Global!#REF!</definedName>
    <definedName name="revenue_per_ATM_2007" localSheetId="22">[15]Global!#REF!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6">[15]Global!#REF!</definedName>
    <definedName name="revenue_per_ATM_2007">[15]Global!#REF!</definedName>
    <definedName name="revenue_per_ATM_2008" localSheetId="4">[15]Global!#REF!</definedName>
    <definedName name="revenue_per_ATM_2008" localSheetId="15">[15]Global!#REF!</definedName>
    <definedName name="revenue_per_ATM_2008" localSheetId="22">[15]Global!#REF!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6">[15]Global!#REF!</definedName>
    <definedName name="revenue_per_ATM_2008">[15]Global!#REF!</definedName>
    <definedName name="revenue_per_ATM_2009" localSheetId="4">[15]Global!#REF!</definedName>
    <definedName name="revenue_per_ATM_2009" localSheetId="15">[15]Global!#REF!</definedName>
    <definedName name="revenue_per_ATM_2009" localSheetId="22">[15]Global!#REF!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6">[15]Global!#REF!</definedName>
    <definedName name="revenue_per_ATM_2009">[15]Global!#REF!</definedName>
    <definedName name="revenue_per_ATM_2010" localSheetId="4">[15]Global!#REF!</definedName>
    <definedName name="revenue_per_ATM_2010" localSheetId="15">[15]Global!#REF!</definedName>
    <definedName name="revenue_per_ATM_2010" localSheetId="22">[15]Global!#REF!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6">[15]Global!#REF!</definedName>
    <definedName name="revenue_per_ATM_2010">[15]Global!#REF!</definedName>
    <definedName name="revenue_per_ATM_comm" localSheetId="4">[15]Global!#REF!</definedName>
    <definedName name="revenue_per_ATM_comm" localSheetId="15">[15]Global!#REF!</definedName>
    <definedName name="revenue_per_ATM_comm" localSheetId="22">[15]Global!#REF!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6">[15]Global!#REF!</definedName>
    <definedName name="revenue_per_ATM_comm">[15]Global!#REF!</definedName>
    <definedName name="revenue_per_RPK_1985" localSheetId="4">[15]Global!#REF!</definedName>
    <definedName name="revenue_per_RPK_1985" localSheetId="15">[15]Global!#REF!</definedName>
    <definedName name="revenue_per_RPK_1985" localSheetId="22">[15]Global!#REF!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6">[15]Global!#REF!</definedName>
    <definedName name="revenue_per_RPK_1985">[15]Global!#REF!</definedName>
    <definedName name="revenue_per_RPK_1986" localSheetId="4">[15]Global!#REF!</definedName>
    <definedName name="revenue_per_RPK_1986" localSheetId="15">[15]Global!#REF!</definedName>
    <definedName name="revenue_per_RPK_1986" localSheetId="22">[15]Global!#REF!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6">[15]Global!#REF!</definedName>
    <definedName name="revenue_per_RPK_1986">[15]Global!#REF!</definedName>
    <definedName name="revenue_per_RPK_1987" localSheetId="4">[15]Global!#REF!</definedName>
    <definedName name="revenue_per_RPK_1987" localSheetId="15">[15]Global!#REF!</definedName>
    <definedName name="revenue_per_RPK_1987" localSheetId="22">[15]Global!#REF!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6">[15]Global!#REF!</definedName>
    <definedName name="revenue_per_RPK_1987">[15]Global!#REF!</definedName>
    <definedName name="revenue_per_RPK_1988" localSheetId="4">[15]Global!#REF!</definedName>
    <definedName name="revenue_per_RPK_1988" localSheetId="15">[15]Global!#REF!</definedName>
    <definedName name="revenue_per_RPK_1988" localSheetId="22">[15]Global!#REF!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6">[15]Global!#REF!</definedName>
    <definedName name="revenue_per_RPK_1988">[15]Global!#REF!</definedName>
    <definedName name="revenue_per_RPK_1989" localSheetId="4">[15]Global!#REF!</definedName>
    <definedName name="revenue_per_RPK_1989" localSheetId="15">[15]Global!#REF!</definedName>
    <definedName name="revenue_per_RPK_1989" localSheetId="22">[15]Global!#REF!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6">[15]Global!#REF!</definedName>
    <definedName name="revenue_per_RPK_1989">[15]Global!#REF!</definedName>
    <definedName name="revenue_per_RPK_1990" localSheetId="4">[15]Global!#REF!</definedName>
    <definedName name="revenue_per_RPK_1990" localSheetId="15">[15]Global!#REF!</definedName>
    <definedName name="revenue_per_RPK_1990" localSheetId="22">[15]Global!#REF!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6">[15]Global!#REF!</definedName>
    <definedName name="revenue_per_RPK_1990">[15]Global!#REF!</definedName>
    <definedName name="revenue_per_RPK_1991" localSheetId="4">[15]Global!#REF!</definedName>
    <definedName name="revenue_per_RPK_1991" localSheetId="15">[15]Global!#REF!</definedName>
    <definedName name="revenue_per_RPK_1991" localSheetId="22">[15]Global!#REF!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6">[15]Global!#REF!</definedName>
    <definedName name="revenue_per_RPK_1991">[15]Global!#REF!</definedName>
    <definedName name="revenue_per_RPK_1992" localSheetId="4">[15]Global!#REF!</definedName>
    <definedName name="revenue_per_RPK_1992" localSheetId="15">[15]Global!#REF!</definedName>
    <definedName name="revenue_per_RPK_1992" localSheetId="22">[15]Global!#REF!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6">[15]Global!#REF!</definedName>
    <definedName name="revenue_per_RPK_1992">[15]Global!#REF!</definedName>
    <definedName name="revenue_per_RPK_1993" localSheetId="4">[15]Global!#REF!</definedName>
    <definedName name="revenue_per_RPK_1993" localSheetId="15">[15]Global!#REF!</definedName>
    <definedName name="revenue_per_RPK_1993" localSheetId="22">[15]Global!#REF!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6">[15]Global!#REF!</definedName>
    <definedName name="revenue_per_RPK_1993">[15]Global!#REF!</definedName>
    <definedName name="revenue_per_RPK_1994" localSheetId="4">[15]Global!#REF!</definedName>
    <definedName name="revenue_per_RPK_1994" localSheetId="15">[15]Global!#REF!</definedName>
    <definedName name="revenue_per_RPK_1994" localSheetId="22">[15]Global!#REF!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6">[15]Global!#REF!</definedName>
    <definedName name="revenue_per_RPK_1994">[15]Global!#REF!</definedName>
    <definedName name="revenue_per_RPK_1995" localSheetId="4">[15]Global!#REF!</definedName>
    <definedName name="revenue_per_RPK_1995" localSheetId="15">[15]Global!#REF!</definedName>
    <definedName name="revenue_per_RPK_1995" localSheetId="22">[15]Global!#REF!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6">[15]Global!#REF!</definedName>
    <definedName name="revenue_per_RPK_1995">[15]Global!#REF!</definedName>
    <definedName name="revenue_per_RPK_1996" localSheetId="4">[15]Global!#REF!</definedName>
    <definedName name="revenue_per_RPK_1996" localSheetId="15">[15]Global!#REF!</definedName>
    <definedName name="revenue_per_RPK_1996" localSheetId="22">[15]Global!#REF!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6">[15]Global!#REF!</definedName>
    <definedName name="revenue_per_RPK_1996">[15]Global!#REF!</definedName>
    <definedName name="revenue_per_RPK_1997" localSheetId="4">[15]Global!#REF!</definedName>
    <definedName name="revenue_per_RPK_1997" localSheetId="15">[15]Global!#REF!</definedName>
    <definedName name="revenue_per_RPK_1997" localSheetId="22">[15]Global!#REF!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6">[15]Global!#REF!</definedName>
    <definedName name="revenue_per_RPK_1997">[15]Global!#REF!</definedName>
    <definedName name="revenue_per_RPK_1998" localSheetId="4">[15]Global!#REF!</definedName>
    <definedName name="revenue_per_RPK_1998" localSheetId="15">[15]Global!#REF!</definedName>
    <definedName name="revenue_per_RPK_1998" localSheetId="22">[15]Global!#REF!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6">[15]Global!#REF!</definedName>
    <definedName name="revenue_per_RPK_1998">[15]Global!#REF!</definedName>
    <definedName name="revenue_per_RPK_1999" localSheetId="4">[15]Global!#REF!</definedName>
    <definedName name="revenue_per_RPK_1999" localSheetId="15">[15]Global!#REF!</definedName>
    <definedName name="revenue_per_RPK_1999" localSheetId="22">[15]Global!#REF!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6">[15]Global!#REF!</definedName>
    <definedName name="revenue_per_RPK_1999">[15]Global!#REF!</definedName>
    <definedName name="revenue_per_RPK_2000" localSheetId="4">[15]Global!#REF!</definedName>
    <definedName name="revenue_per_RPK_2000" localSheetId="15">[15]Global!#REF!</definedName>
    <definedName name="revenue_per_RPK_2000" localSheetId="22">[15]Global!#REF!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6">[15]Global!#REF!</definedName>
    <definedName name="revenue_per_RPK_2000">[15]Global!#REF!</definedName>
    <definedName name="revenue_per_RPK_2001" localSheetId="4">[15]Global!#REF!</definedName>
    <definedName name="revenue_per_RPK_2001" localSheetId="15">[15]Global!#REF!</definedName>
    <definedName name="revenue_per_RPK_2001" localSheetId="22">[15]Global!#REF!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6">[15]Global!#REF!</definedName>
    <definedName name="revenue_per_RPK_2001">[15]Global!#REF!</definedName>
    <definedName name="revenue_per_RPK_2002" localSheetId="4">[15]Global!#REF!</definedName>
    <definedName name="revenue_per_RPK_2002" localSheetId="15">[15]Global!#REF!</definedName>
    <definedName name="revenue_per_RPK_2002" localSheetId="22">[15]Global!#REF!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6">[15]Global!#REF!</definedName>
    <definedName name="revenue_per_RPK_2002">[15]Global!#REF!</definedName>
    <definedName name="revenue_per_RPK_2003" localSheetId="4">[15]Global!#REF!</definedName>
    <definedName name="revenue_per_RPK_2003" localSheetId="15">[15]Global!#REF!</definedName>
    <definedName name="revenue_per_RPK_2003" localSheetId="22">[15]Global!#REF!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6">[15]Global!#REF!</definedName>
    <definedName name="revenue_per_RPK_2003">[15]Global!#REF!</definedName>
    <definedName name="revenue_per_RPK_2004" localSheetId="4">[15]Global!#REF!</definedName>
    <definedName name="revenue_per_RPK_2004" localSheetId="15">[15]Global!#REF!</definedName>
    <definedName name="revenue_per_RPK_2004" localSheetId="22">[15]Global!#REF!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6">[15]Global!#REF!</definedName>
    <definedName name="revenue_per_RPK_2004">[15]Global!#REF!</definedName>
    <definedName name="revenue_per_RPK_2005" localSheetId="4">[15]Global!#REF!</definedName>
    <definedName name="revenue_per_RPK_2005" localSheetId="15">[15]Global!#REF!</definedName>
    <definedName name="revenue_per_RPK_2005" localSheetId="22">[15]Global!#REF!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6">[15]Global!#REF!</definedName>
    <definedName name="revenue_per_RPK_2005">[15]Global!#REF!</definedName>
    <definedName name="revenue_per_RPK_2006" localSheetId="4">[15]Global!#REF!</definedName>
    <definedName name="revenue_per_RPK_2006" localSheetId="15">[15]Global!#REF!</definedName>
    <definedName name="revenue_per_RPK_2006" localSheetId="22">[15]Global!#REF!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6">[15]Global!#REF!</definedName>
    <definedName name="revenue_per_RPK_2006">[15]Global!#REF!</definedName>
    <definedName name="revenue_per_RPK_2007" localSheetId="4">[15]Global!#REF!</definedName>
    <definedName name="revenue_per_RPK_2007" localSheetId="15">[15]Global!#REF!</definedName>
    <definedName name="revenue_per_RPK_2007" localSheetId="22">[15]Global!#REF!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6">[15]Global!#REF!</definedName>
    <definedName name="revenue_per_RPK_2007">[15]Global!#REF!</definedName>
    <definedName name="revenue_per_RPK_2008" localSheetId="4">[15]Global!#REF!</definedName>
    <definedName name="revenue_per_RPK_2008" localSheetId="15">[15]Global!#REF!</definedName>
    <definedName name="revenue_per_RPK_2008" localSheetId="22">[15]Global!#REF!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6">[15]Global!#REF!</definedName>
    <definedName name="revenue_per_RPK_2008">[15]Global!#REF!</definedName>
    <definedName name="revenue_per_RPK_2009" localSheetId="4">[15]Global!#REF!</definedName>
    <definedName name="revenue_per_RPK_2009" localSheetId="15">[15]Global!#REF!</definedName>
    <definedName name="revenue_per_RPK_2009" localSheetId="22">[15]Global!#REF!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6">[15]Global!#REF!</definedName>
    <definedName name="revenue_per_RPK_2009">[15]Global!#REF!</definedName>
    <definedName name="revenue_per_RPK_2010" localSheetId="4">[15]Global!#REF!</definedName>
    <definedName name="revenue_per_RPK_2010" localSheetId="15">[15]Global!#REF!</definedName>
    <definedName name="revenue_per_RPK_2010" localSheetId="22">[15]Global!#REF!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6">[15]Global!#REF!</definedName>
    <definedName name="revenue_per_RPK_2010">[15]Global!#REF!</definedName>
    <definedName name="revenue_per_RPK_comm" localSheetId="4">[15]Global!#REF!</definedName>
    <definedName name="revenue_per_RPK_comm" localSheetId="15">[15]Global!#REF!</definedName>
    <definedName name="revenue_per_RPK_comm" localSheetId="22">[15]Global!#REF!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6">[15]Global!#REF!</definedName>
    <definedName name="revenue_per_RPK_comm">[15]Global!#REF!</definedName>
    <definedName name="revenue_per_RPM_1985" localSheetId="4">[15]Global!#REF!</definedName>
    <definedName name="revenue_per_RPM_1985" localSheetId="15">[15]Global!#REF!</definedName>
    <definedName name="revenue_per_RPM_1985" localSheetId="22">[15]Global!#REF!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6">[15]Global!#REF!</definedName>
    <definedName name="revenue_per_RPM_1985">[15]Global!#REF!</definedName>
    <definedName name="revenue_per_RPM_1986" localSheetId="4">[15]Global!#REF!</definedName>
    <definedName name="revenue_per_RPM_1986" localSheetId="15">[15]Global!#REF!</definedName>
    <definedName name="revenue_per_RPM_1986" localSheetId="22">[15]Global!#REF!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6">[15]Global!#REF!</definedName>
    <definedName name="revenue_per_RPM_1986">[15]Global!#REF!</definedName>
    <definedName name="revenue_per_RPM_1987" localSheetId="4">[15]Global!#REF!</definedName>
    <definedName name="revenue_per_RPM_1987" localSheetId="15">[15]Global!#REF!</definedName>
    <definedName name="revenue_per_RPM_1987" localSheetId="22">[15]Global!#REF!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6">[15]Global!#REF!</definedName>
    <definedName name="revenue_per_RPM_1987">[15]Global!#REF!</definedName>
    <definedName name="revenue_per_RPM_1988" localSheetId="4">[15]Global!#REF!</definedName>
    <definedName name="revenue_per_RPM_1988" localSheetId="15">[15]Global!#REF!</definedName>
    <definedName name="revenue_per_RPM_1988" localSheetId="22">[15]Global!#REF!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6">[15]Global!#REF!</definedName>
    <definedName name="revenue_per_RPM_1988">[15]Global!#REF!</definedName>
    <definedName name="revenue_per_RPM_1989" localSheetId="4">[15]Global!#REF!</definedName>
    <definedName name="revenue_per_RPM_1989" localSheetId="15">[15]Global!#REF!</definedName>
    <definedName name="revenue_per_RPM_1989" localSheetId="22">[15]Global!#REF!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6">[15]Global!#REF!</definedName>
    <definedName name="revenue_per_RPM_1989">[15]Global!#REF!</definedName>
    <definedName name="revenue_per_RPM_1990" localSheetId="4">[15]Global!#REF!</definedName>
    <definedName name="revenue_per_RPM_1990" localSheetId="15">[15]Global!#REF!</definedName>
    <definedName name="revenue_per_RPM_1990" localSheetId="22">[15]Global!#REF!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6">[15]Global!#REF!</definedName>
    <definedName name="revenue_per_RPM_1990">[15]Global!#REF!</definedName>
    <definedName name="revenue_per_RPM_1991" localSheetId="4">[15]Global!#REF!</definedName>
    <definedName name="revenue_per_RPM_1991" localSheetId="15">[15]Global!#REF!</definedName>
    <definedName name="revenue_per_RPM_1991" localSheetId="22">[15]Global!#REF!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6">[15]Global!#REF!</definedName>
    <definedName name="revenue_per_RPM_1991">[15]Global!#REF!</definedName>
    <definedName name="revenue_per_RPM_1992" localSheetId="4">[15]Global!#REF!</definedName>
    <definedName name="revenue_per_RPM_1992" localSheetId="15">[15]Global!#REF!</definedName>
    <definedName name="revenue_per_RPM_1992" localSheetId="22">[15]Global!#REF!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6">[15]Global!#REF!</definedName>
    <definedName name="revenue_per_RPM_1992">[15]Global!#REF!</definedName>
    <definedName name="revenue_per_RPM_1993" localSheetId="4">[15]Global!#REF!</definedName>
    <definedName name="revenue_per_RPM_1993" localSheetId="15">[15]Global!#REF!</definedName>
    <definedName name="revenue_per_RPM_1993" localSheetId="22">[15]Global!#REF!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6">[15]Global!#REF!</definedName>
    <definedName name="revenue_per_RPM_1993">[15]Global!#REF!</definedName>
    <definedName name="revenue_per_RPM_1994" localSheetId="4">[15]Global!#REF!</definedName>
    <definedName name="revenue_per_RPM_1994" localSheetId="15">[15]Global!#REF!</definedName>
    <definedName name="revenue_per_RPM_1994" localSheetId="22">[15]Global!#REF!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6">[15]Global!#REF!</definedName>
    <definedName name="revenue_per_RPM_1994">[15]Global!#REF!</definedName>
    <definedName name="revenue_per_RPM_1995" localSheetId="4">[15]Global!#REF!</definedName>
    <definedName name="revenue_per_RPM_1995" localSheetId="15">[15]Global!#REF!</definedName>
    <definedName name="revenue_per_RPM_1995" localSheetId="22">[15]Global!#REF!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6">[15]Global!#REF!</definedName>
    <definedName name="revenue_per_RPM_1995">[15]Global!#REF!</definedName>
    <definedName name="revenue_per_RPM_1996" localSheetId="4">[15]Global!#REF!</definedName>
    <definedName name="revenue_per_RPM_1996" localSheetId="15">[15]Global!#REF!</definedName>
    <definedName name="revenue_per_RPM_1996" localSheetId="22">[15]Global!#REF!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6">[15]Global!#REF!</definedName>
    <definedName name="revenue_per_RPM_1996">[15]Global!#REF!</definedName>
    <definedName name="revenue_per_RPM_1997" localSheetId="4">[15]Global!#REF!</definedName>
    <definedName name="revenue_per_RPM_1997" localSheetId="15">[15]Global!#REF!</definedName>
    <definedName name="revenue_per_RPM_1997" localSheetId="22">[15]Global!#REF!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6">[15]Global!#REF!</definedName>
    <definedName name="revenue_per_RPM_1997">[15]Global!#REF!</definedName>
    <definedName name="revenue_per_RPM_1998" localSheetId="4">[15]Global!#REF!</definedName>
    <definedName name="revenue_per_RPM_1998" localSheetId="15">[15]Global!#REF!</definedName>
    <definedName name="revenue_per_RPM_1998" localSheetId="22">[15]Global!#REF!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6">[15]Global!#REF!</definedName>
    <definedName name="revenue_per_RPM_1998">[15]Global!#REF!</definedName>
    <definedName name="revenue_per_RPM_1999" localSheetId="4">[15]Global!#REF!</definedName>
    <definedName name="revenue_per_RPM_1999" localSheetId="15">[15]Global!#REF!</definedName>
    <definedName name="revenue_per_RPM_1999" localSheetId="22">[15]Global!#REF!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6">[15]Global!#REF!</definedName>
    <definedName name="revenue_per_RPM_1999">[15]Global!#REF!</definedName>
    <definedName name="revenue_per_RPM_2000" localSheetId="4">[15]Global!#REF!</definedName>
    <definedName name="revenue_per_RPM_2000" localSheetId="15">[15]Global!#REF!</definedName>
    <definedName name="revenue_per_RPM_2000" localSheetId="22">[15]Global!#REF!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6">[15]Global!#REF!</definedName>
    <definedName name="revenue_per_RPM_2000">[15]Global!#REF!</definedName>
    <definedName name="revenue_per_RPM_2001" localSheetId="4">[15]Global!#REF!</definedName>
    <definedName name="revenue_per_RPM_2001" localSheetId="15">[15]Global!#REF!</definedName>
    <definedName name="revenue_per_RPM_2001" localSheetId="22">[15]Global!#REF!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6">[15]Global!#REF!</definedName>
    <definedName name="revenue_per_RPM_2001">[15]Global!#REF!</definedName>
    <definedName name="revenue_per_RPM_2002" localSheetId="4">[15]Global!#REF!</definedName>
    <definedName name="revenue_per_RPM_2002" localSheetId="15">[15]Global!#REF!</definedName>
    <definedName name="revenue_per_RPM_2002" localSheetId="22">[15]Global!#REF!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6">[15]Global!#REF!</definedName>
    <definedName name="revenue_per_RPM_2002">[15]Global!#REF!</definedName>
    <definedName name="revenue_per_RPM_2003" localSheetId="4">[15]Global!#REF!</definedName>
    <definedName name="revenue_per_RPM_2003" localSheetId="15">[15]Global!#REF!</definedName>
    <definedName name="revenue_per_RPM_2003" localSheetId="22">[15]Global!#REF!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6">[15]Global!#REF!</definedName>
    <definedName name="revenue_per_RPM_2003">[15]Global!#REF!</definedName>
    <definedName name="revenue_per_RPM_2004" localSheetId="4">[15]Global!#REF!</definedName>
    <definedName name="revenue_per_RPM_2004" localSheetId="15">[15]Global!#REF!</definedName>
    <definedName name="revenue_per_RPM_2004" localSheetId="22">[15]Global!#REF!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6">[15]Global!#REF!</definedName>
    <definedName name="revenue_per_RPM_2004">[15]Global!#REF!</definedName>
    <definedName name="revenue_per_RPM_2005" localSheetId="4">[15]Global!#REF!</definedName>
    <definedName name="revenue_per_RPM_2005" localSheetId="15">[15]Global!#REF!</definedName>
    <definedName name="revenue_per_RPM_2005" localSheetId="22">[15]Global!#REF!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6">[15]Global!#REF!</definedName>
    <definedName name="revenue_per_RPM_2005">[15]Global!#REF!</definedName>
    <definedName name="revenue_per_RPM_2006" localSheetId="4">[15]Global!#REF!</definedName>
    <definedName name="revenue_per_RPM_2006" localSheetId="15">[15]Global!#REF!</definedName>
    <definedName name="revenue_per_RPM_2006" localSheetId="22">[15]Global!#REF!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6">[15]Global!#REF!</definedName>
    <definedName name="revenue_per_RPM_2006">[15]Global!#REF!</definedName>
    <definedName name="revenue_per_RPM_2007" localSheetId="4">[15]Global!#REF!</definedName>
    <definedName name="revenue_per_RPM_2007" localSheetId="15">[15]Global!#REF!</definedName>
    <definedName name="revenue_per_RPM_2007" localSheetId="22">[15]Global!#REF!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6">[15]Global!#REF!</definedName>
    <definedName name="revenue_per_RPM_2007">[15]Global!#REF!</definedName>
    <definedName name="revenue_per_RPM_2008" localSheetId="4">[15]Global!#REF!</definedName>
    <definedName name="revenue_per_RPM_2008" localSheetId="15">[15]Global!#REF!</definedName>
    <definedName name="revenue_per_RPM_2008" localSheetId="22">[15]Global!#REF!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6">[15]Global!#REF!</definedName>
    <definedName name="revenue_per_RPM_2008">[15]Global!#REF!</definedName>
    <definedName name="revenue_per_RPM_2009" localSheetId="4">[15]Global!#REF!</definedName>
    <definedName name="revenue_per_RPM_2009" localSheetId="15">[15]Global!#REF!</definedName>
    <definedName name="revenue_per_RPM_2009" localSheetId="22">[15]Global!#REF!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6">[15]Global!#REF!</definedName>
    <definedName name="revenue_per_RPM_2009">[15]Global!#REF!</definedName>
    <definedName name="revenue_per_RPM_2010" localSheetId="4">[15]Global!#REF!</definedName>
    <definedName name="revenue_per_RPM_2010" localSheetId="15">[15]Global!#REF!</definedName>
    <definedName name="revenue_per_RPM_2010" localSheetId="22">[15]Global!#REF!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6">[15]Global!#REF!</definedName>
    <definedName name="revenue_per_RPM_2010">[15]Global!#REF!</definedName>
    <definedName name="revenue_per_RPM_comm" localSheetId="4">[15]Global!#REF!</definedName>
    <definedName name="revenue_per_RPM_comm" localSheetId="15">[15]Global!#REF!</definedName>
    <definedName name="revenue_per_RPM_comm" localSheetId="22">[15]Global!#REF!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6">[15]Global!#REF!</definedName>
    <definedName name="revenue_per_RPM_comm">[15]Global!#REF!</definedName>
    <definedName name="revenue_per_RTK_1985" localSheetId="4">[15]Global!#REF!</definedName>
    <definedName name="revenue_per_RTK_1985" localSheetId="15">[15]Global!#REF!</definedName>
    <definedName name="revenue_per_RTK_1985" localSheetId="22">[15]Global!#REF!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6">[15]Global!#REF!</definedName>
    <definedName name="revenue_per_RTK_1985">[15]Global!#REF!</definedName>
    <definedName name="revenue_per_RTK_1986" localSheetId="4">[15]Global!#REF!</definedName>
    <definedName name="revenue_per_RTK_1986" localSheetId="15">[15]Global!#REF!</definedName>
    <definedName name="revenue_per_RTK_1986" localSheetId="22">[15]Global!#REF!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6">[15]Global!#REF!</definedName>
    <definedName name="revenue_per_RTK_1986">[15]Global!#REF!</definedName>
    <definedName name="revenue_per_RTK_1987" localSheetId="4">[15]Global!#REF!</definedName>
    <definedName name="revenue_per_RTK_1987" localSheetId="15">[15]Global!#REF!</definedName>
    <definedName name="revenue_per_RTK_1987" localSheetId="22">[15]Global!#REF!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6">[15]Global!#REF!</definedName>
    <definedName name="revenue_per_RTK_1987">[15]Global!#REF!</definedName>
    <definedName name="revenue_per_RTK_1988" localSheetId="4">[15]Global!#REF!</definedName>
    <definedName name="revenue_per_RTK_1988" localSheetId="15">[15]Global!#REF!</definedName>
    <definedName name="revenue_per_RTK_1988" localSheetId="22">[15]Global!#REF!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6">[15]Global!#REF!</definedName>
    <definedName name="revenue_per_RTK_1988">[15]Global!#REF!</definedName>
    <definedName name="revenue_per_RTK_1989" localSheetId="4">[15]Global!#REF!</definedName>
    <definedName name="revenue_per_RTK_1989" localSheetId="15">[15]Global!#REF!</definedName>
    <definedName name="revenue_per_RTK_1989" localSheetId="22">[15]Global!#REF!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6">[15]Global!#REF!</definedName>
    <definedName name="revenue_per_RTK_1989">[15]Global!#REF!</definedName>
    <definedName name="revenue_per_RTK_1990" localSheetId="4">[15]Global!#REF!</definedName>
    <definedName name="revenue_per_RTK_1990" localSheetId="15">[15]Global!#REF!</definedName>
    <definedName name="revenue_per_RTK_1990" localSheetId="22">[15]Global!#REF!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6">[15]Global!#REF!</definedName>
    <definedName name="revenue_per_RTK_1990">[15]Global!#REF!</definedName>
    <definedName name="revenue_per_RTK_1991" localSheetId="4">[15]Global!#REF!</definedName>
    <definedName name="revenue_per_RTK_1991" localSheetId="15">[15]Global!#REF!</definedName>
    <definedName name="revenue_per_RTK_1991" localSheetId="22">[15]Global!#REF!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6">[15]Global!#REF!</definedName>
    <definedName name="revenue_per_RTK_1991">[15]Global!#REF!</definedName>
    <definedName name="revenue_per_RTK_1992" localSheetId="4">[15]Global!#REF!</definedName>
    <definedName name="revenue_per_RTK_1992" localSheetId="15">[15]Global!#REF!</definedName>
    <definedName name="revenue_per_RTK_1992" localSheetId="22">[15]Global!#REF!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6">[15]Global!#REF!</definedName>
    <definedName name="revenue_per_RTK_1992">[15]Global!#REF!</definedName>
    <definedName name="revenue_per_RTK_1993" localSheetId="4">[15]Global!#REF!</definedName>
    <definedName name="revenue_per_RTK_1993" localSheetId="15">[15]Global!#REF!</definedName>
    <definedName name="revenue_per_RTK_1993" localSheetId="22">[15]Global!#REF!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6">[15]Global!#REF!</definedName>
    <definedName name="revenue_per_RTK_1993">[15]Global!#REF!</definedName>
    <definedName name="revenue_per_RTK_1994" localSheetId="4">[15]Global!#REF!</definedName>
    <definedName name="revenue_per_RTK_1994" localSheetId="15">[15]Global!#REF!</definedName>
    <definedName name="revenue_per_RTK_1994" localSheetId="22">[15]Global!#REF!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6">[15]Global!#REF!</definedName>
    <definedName name="revenue_per_RTK_1994">[15]Global!#REF!</definedName>
    <definedName name="revenue_per_RTK_1995" localSheetId="4">[15]Global!#REF!</definedName>
    <definedName name="revenue_per_RTK_1995" localSheetId="15">[15]Global!#REF!</definedName>
    <definedName name="revenue_per_RTK_1995" localSheetId="22">[15]Global!#REF!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6">[15]Global!#REF!</definedName>
    <definedName name="revenue_per_RTK_1995">[15]Global!#REF!</definedName>
    <definedName name="revenue_per_RTK_1996" localSheetId="4">[15]Global!#REF!</definedName>
    <definedName name="revenue_per_RTK_1996" localSheetId="15">[15]Global!#REF!</definedName>
    <definedName name="revenue_per_RTK_1996" localSheetId="22">[15]Global!#REF!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6">[15]Global!#REF!</definedName>
    <definedName name="revenue_per_RTK_1996">[15]Global!#REF!</definedName>
    <definedName name="revenue_per_RTK_1997" localSheetId="4">[15]Global!#REF!</definedName>
    <definedName name="revenue_per_RTK_1997" localSheetId="15">[15]Global!#REF!</definedName>
    <definedName name="revenue_per_RTK_1997" localSheetId="22">[15]Global!#REF!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6">[15]Global!#REF!</definedName>
    <definedName name="revenue_per_RTK_1997">[15]Global!#REF!</definedName>
    <definedName name="revenue_per_RTK_1998" localSheetId="4">[15]Global!#REF!</definedName>
    <definedName name="revenue_per_RTK_1998" localSheetId="15">[15]Global!#REF!</definedName>
    <definedName name="revenue_per_RTK_1998" localSheetId="22">[15]Global!#REF!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6">[15]Global!#REF!</definedName>
    <definedName name="revenue_per_RTK_1998">[15]Global!#REF!</definedName>
    <definedName name="revenue_per_RTK_1999" localSheetId="4">[15]Global!#REF!</definedName>
    <definedName name="revenue_per_RTK_1999" localSheetId="15">[15]Global!#REF!</definedName>
    <definedName name="revenue_per_RTK_1999" localSheetId="22">[15]Global!#REF!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6">[15]Global!#REF!</definedName>
    <definedName name="revenue_per_RTK_1999">[15]Global!#REF!</definedName>
    <definedName name="revenue_per_RTK_2000" localSheetId="4">[15]Global!#REF!</definedName>
    <definedName name="revenue_per_RTK_2000" localSheetId="15">[15]Global!#REF!</definedName>
    <definedName name="revenue_per_RTK_2000" localSheetId="22">[15]Global!#REF!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6">[15]Global!#REF!</definedName>
    <definedName name="revenue_per_RTK_2000">[15]Global!#REF!</definedName>
    <definedName name="revenue_per_RTK_2001" localSheetId="4">[15]Global!#REF!</definedName>
    <definedName name="revenue_per_RTK_2001" localSheetId="15">[15]Global!#REF!</definedName>
    <definedName name="revenue_per_RTK_2001" localSheetId="22">[15]Global!#REF!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6">[15]Global!#REF!</definedName>
    <definedName name="revenue_per_RTK_2001">[15]Global!#REF!</definedName>
    <definedName name="revenue_per_RTK_2002" localSheetId="4">[15]Global!#REF!</definedName>
    <definedName name="revenue_per_RTK_2002" localSheetId="15">[15]Global!#REF!</definedName>
    <definedName name="revenue_per_RTK_2002" localSheetId="22">[15]Global!#REF!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6">[15]Global!#REF!</definedName>
    <definedName name="revenue_per_RTK_2002">[15]Global!#REF!</definedName>
    <definedName name="revenue_per_RTK_2003" localSheetId="4">[15]Global!#REF!</definedName>
    <definedName name="revenue_per_RTK_2003" localSheetId="15">[15]Global!#REF!</definedName>
    <definedName name="revenue_per_RTK_2003" localSheetId="22">[15]Global!#REF!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6">[15]Global!#REF!</definedName>
    <definedName name="revenue_per_RTK_2003">[15]Global!#REF!</definedName>
    <definedName name="revenue_per_RTK_2004" localSheetId="4">[15]Global!#REF!</definedName>
    <definedName name="revenue_per_RTK_2004" localSheetId="15">[15]Global!#REF!</definedName>
    <definedName name="revenue_per_RTK_2004" localSheetId="22">[15]Global!#REF!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6">[15]Global!#REF!</definedName>
    <definedName name="revenue_per_RTK_2004">[15]Global!#REF!</definedName>
    <definedName name="revenue_per_RTK_2005" localSheetId="4">[15]Global!#REF!</definedName>
    <definedName name="revenue_per_RTK_2005" localSheetId="15">[15]Global!#REF!</definedName>
    <definedName name="revenue_per_RTK_2005" localSheetId="22">[15]Global!#REF!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6">[15]Global!#REF!</definedName>
    <definedName name="revenue_per_RTK_2005">[15]Global!#REF!</definedName>
    <definedName name="revenue_per_RTK_2006" localSheetId="4">[15]Global!#REF!</definedName>
    <definedName name="revenue_per_RTK_2006" localSheetId="15">[15]Global!#REF!</definedName>
    <definedName name="revenue_per_RTK_2006" localSheetId="22">[15]Global!#REF!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6">[15]Global!#REF!</definedName>
    <definedName name="revenue_per_RTK_2006">[15]Global!#REF!</definedName>
    <definedName name="revenue_per_RTK_2007" localSheetId="4">[15]Global!#REF!</definedName>
    <definedName name="revenue_per_RTK_2007" localSheetId="15">[15]Global!#REF!</definedName>
    <definedName name="revenue_per_RTK_2007" localSheetId="22">[15]Global!#REF!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6">[15]Global!#REF!</definedName>
    <definedName name="revenue_per_RTK_2007">[15]Global!#REF!</definedName>
    <definedName name="revenue_per_RTK_2008" localSheetId="4">[15]Global!#REF!</definedName>
    <definedName name="revenue_per_RTK_2008" localSheetId="15">[15]Global!#REF!</definedName>
    <definedName name="revenue_per_RTK_2008" localSheetId="22">[15]Global!#REF!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6">[15]Global!#REF!</definedName>
    <definedName name="revenue_per_RTK_2008">[15]Global!#REF!</definedName>
    <definedName name="revenue_per_RTK_2009" localSheetId="4">[15]Global!#REF!</definedName>
    <definedName name="revenue_per_RTK_2009" localSheetId="15">[15]Global!#REF!</definedName>
    <definedName name="revenue_per_RTK_2009" localSheetId="22">[15]Global!#REF!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6">[15]Global!#REF!</definedName>
    <definedName name="revenue_per_RTK_2009">[15]Global!#REF!</definedName>
    <definedName name="revenue_per_RTK_2010" localSheetId="4">[15]Global!#REF!</definedName>
    <definedName name="revenue_per_RTK_2010" localSheetId="15">[15]Global!#REF!</definedName>
    <definedName name="revenue_per_RTK_2010" localSheetId="22">[15]Global!#REF!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6">[15]Global!#REF!</definedName>
    <definedName name="revenue_per_RTK_2010">[15]Global!#REF!</definedName>
    <definedName name="revenue_per_RTK_comm" localSheetId="4">[15]Global!#REF!</definedName>
    <definedName name="revenue_per_RTK_comm" localSheetId="15">[15]Global!#REF!</definedName>
    <definedName name="revenue_per_RTK_comm" localSheetId="22">[15]Global!#REF!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6">[15]Global!#REF!</definedName>
    <definedName name="revenue_per_RTK_comm">[15]Global!#REF!</definedName>
    <definedName name="revenue_per_RTM_1985" localSheetId="4">[15]Global!#REF!</definedName>
    <definedName name="revenue_per_RTM_1985" localSheetId="15">[15]Global!#REF!</definedName>
    <definedName name="revenue_per_RTM_1985" localSheetId="22">[15]Global!#REF!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6">[15]Global!#REF!</definedName>
    <definedName name="revenue_per_RTM_1985">[15]Global!#REF!</definedName>
    <definedName name="revenue_per_RTM_1986" localSheetId="4">[15]Global!#REF!</definedName>
    <definedName name="revenue_per_RTM_1986" localSheetId="15">[15]Global!#REF!</definedName>
    <definedName name="revenue_per_RTM_1986" localSheetId="22">[15]Global!#REF!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6">[15]Global!#REF!</definedName>
    <definedName name="revenue_per_RTM_1986">[15]Global!#REF!</definedName>
    <definedName name="revenue_per_RTM_1987" localSheetId="4">[15]Global!#REF!</definedName>
    <definedName name="revenue_per_RTM_1987" localSheetId="15">[15]Global!#REF!</definedName>
    <definedName name="revenue_per_RTM_1987" localSheetId="22">[15]Global!#REF!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6">[15]Global!#REF!</definedName>
    <definedName name="revenue_per_RTM_1987">[15]Global!#REF!</definedName>
    <definedName name="revenue_per_RTM_1988" localSheetId="4">[15]Global!#REF!</definedName>
    <definedName name="revenue_per_RTM_1988" localSheetId="15">[15]Global!#REF!</definedName>
    <definedName name="revenue_per_RTM_1988" localSheetId="22">[15]Global!#REF!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6">[15]Global!#REF!</definedName>
    <definedName name="revenue_per_RTM_1988">[15]Global!#REF!</definedName>
    <definedName name="revenue_per_RTM_1989" localSheetId="4">[15]Global!#REF!</definedName>
    <definedName name="revenue_per_RTM_1989" localSheetId="15">[15]Global!#REF!</definedName>
    <definedName name="revenue_per_RTM_1989" localSheetId="22">[15]Global!#REF!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6">[15]Global!#REF!</definedName>
    <definedName name="revenue_per_RTM_1989">[15]Global!#REF!</definedName>
    <definedName name="revenue_per_RTM_1990" localSheetId="4">[15]Global!#REF!</definedName>
    <definedName name="revenue_per_RTM_1990" localSheetId="15">[15]Global!#REF!</definedName>
    <definedName name="revenue_per_RTM_1990" localSheetId="22">[15]Global!#REF!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6">[15]Global!#REF!</definedName>
    <definedName name="revenue_per_RTM_1990">[15]Global!#REF!</definedName>
    <definedName name="revenue_per_RTM_1991" localSheetId="4">[15]Global!#REF!</definedName>
    <definedName name="revenue_per_RTM_1991" localSheetId="15">[15]Global!#REF!</definedName>
    <definedName name="revenue_per_RTM_1991" localSheetId="22">[15]Global!#REF!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6">[15]Global!#REF!</definedName>
    <definedName name="revenue_per_RTM_1991">[15]Global!#REF!</definedName>
    <definedName name="revenue_per_RTM_1992" localSheetId="4">[15]Global!#REF!</definedName>
    <definedName name="revenue_per_RTM_1992" localSheetId="15">[15]Global!#REF!</definedName>
    <definedName name="revenue_per_RTM_1992" localSheetId="22">[15]Global!#REF!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6">[15]Global!#REF!</definedName>
    <definedName name="revenue_per_RTM_1992">[15]Global!#REF!</definedName>
    <definedName name="revenue_per_RTM_1993" localSheetId="4">[15]Global!#REF!</definedName>
    <definedName name="revenue_per_RTM_1993" localSheetId="15">[15]Global!#REF!</definedName>
    <definedName name="revenue_per_RTM_1993" localSheetId="22">[15]Global!#REF!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6">[15]Global!#REF!</definedName>
    <definedName name="revenue_per_RTM_1993">[15]Global!#REF!</definedName>
    <definedName name="revenue_per_RTM_1994" localSheetId="4">[15]Global!#REF!</definedName>
    <definedName name="revenue_per_RTM_1994" localSheetId="15">[15]Global!#REF!</definedName>
    <definedName name="revenue_per_RTM_1994" localSheetId="22">[15]Global!#REF!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6">[15]Global!#REF!</definedName>
    <definedName name="revenue_per_RTM_1994">[15]Global!#REF!</definedName>
    <definedName name="revenue_per_RTM_1995" localSheetId="4">[15]Global!#REF!</definedName>
    <definedName name="revenue_per_RTM_1995" localSheetId="15">[15]Global!#REF!</definedName>
    <definedName name="revenue_per_RTM_1995" localSheetId="22">[15]Global!#REF!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6">[15]Global!#REF!</definedName>
    <definedName name="revenue_per_RTM_1995">[15]Global!#REF!</definedName>
    <definedName name="revenue_per_RTM_1996" localSheetId="4">[15]Global!#REF!</definedName>
    <definedName name="revenue_per_RTM_1996" localSheetId="15">[15]Global!#REF!</definedName>
    <definedName name="revenue_per_RTM_1996" localSheetId="22">[15]Global!#REF!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6">[15]Global!#REF!</definedName>
    <definedName name="revenue_per_RTM_1996">[15]Global!#REF!</definedName>
    <definedName name="revenue_per_RTM_1997" localSheetId="4">[15]Global!#REF!</definedName>
    <definedName name="revenue_per_RTM_1997" localSheetId="15">[15]Global!#REF!</definedName>
    <definedName name="revenue_per_RTM_1997" localSheetId="22">[15]Global!#REF!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6">[15]Global!#REF!</definedName>
    <definedName name="revenue_per_RTM_1997">[15]Global!#REF!</definedName>
    <definedName name="revenue_per_RTM_1998" localSheetId="4">[15]Global!#REF!</definedName>
    <definedName name="revenue_per_RTM_1998" localSheetId="15">[15]Global!#REF!</definedName>
    <definedName name="revenue_per_RTM_1998" localSheetId="22">[15]Global!#REF!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6">[15]Global!#REF!</definedName>
    <definedName name="revenue_per_RTM_1998">[15]Global!#REF!</definedName>
    <definedName name="revenue_per_RTM_1999" localSheetId="4">[15]Global!#REF!</definedName>
    <definedName name="revenue_per_RTM_1999" localSheetId="15">[15]Global!#REF!</definedName>
    <definedName name="revenue_per_RTM_1999" localSheetId="22">[15]Global!#REF!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6">[15]Global!#REF!</definedName>
    <definedName name="revenue_per_RTM_1999">[15]Global!#REF!</definedName>
    <definedName name="revenue_per_RTM_2000" localSheetId="4">[15]Global!#REF!</definedName>
    <definedName name="revenue_per_RTM_2000" localSheetId="15">[15]Global!#REF!</definedName>
    <definedName name="revenue_per_RTM_2000" localSheetId="22">[15]Global!#REF!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6">[15]Global!#REF!</definedName>
    <definedName name="revenue_per_RTM_2000">[15]Global!#REF!</definedName>
    <definedName name="revenue_per_RTM_2001" localSheetId="4">[15]Global!#REF!</definedName>
    <definedName name="revenue_per_RTM_2001" localSheetId="15">[15]Global!#REF!</definedName>
    <definedName name="revenue_per_RTM_2001" localSheetId="22">[15]Global!#REF!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6">[15]Global!#REF!</definedName>
    <definedName name="revenue_per_RTM_2001">[15]Global!#REF!</definedName>
    <definedName name="revenue_per_RTM_2002" localSheetId="4">[15]Global!#REF!</definedName>
    <definedName name="revenue_per_RTM_2002" localSheetId="15">[15]Global!#REF!</definedName>
    <definedName name="revenue_per_RTM_2002" localSheetId="22">[15]Global!#REF!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6">[15]Global!#REF!</definedName>
    <definedName name="revenue_per_RTM_2002">[15]Global!#REF!</definedName>
    <definedName name="revenue_per_RTM_2003" localSheetId="4">[15]Global!#REF!</definedName>
    <definedName name="revenue_per_RTM_2003" localSheetId="15">[15]Global!#REF!</definedName>
    <definedName name="revenue_per_RTM_2003" localSheetId="22">[15]Global!#REF!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6">[15]Global!#REF!</definedName>
    <definedName name="revenue_per_RTM_2003">[15]Global!#REF!</definedName>
    <definedName name="revenue_per_RTM_2004" localSheetId="4">[15]Global!#REF!</definedName>
    <definedName name="revenue_per_RTM_2004" localSheetId="15">[15]Global!#REF!</definedName>
    <definedName name="revenue_per_RTM_2004" localSheetId="22">[15]Global!#REF!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6">[15]Global!#REF!</definedName>
    <definedName name="revenue_per_RTM_2004">[15]Global!#REF!</definedName>
    <definedName name="revenue_per_RTM_2005" localSheetId="4">[15]Global!#REF!</definedName>
    <definedName name="revenue_per_RTM_2005" localSheetId="15">[15]Global!#REF!</definedName>
    <definedName name="revenue_per_RTM_2005" localSheetId="22">[15]Global!#REF!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6">[15]Global!#REF!</definedName>
    <definedName name="revenue_per_RTM_2005">[15]Global!#REF!</definedName>
    <definedName name="revenue_per_RTM_2006" localSheetId="4">[15]Global!#REF!</definedName>
    <definedName name="revenue_per_RTM_2006" localSheetId="15">[15]Global!#REF!</definedName>
    <definedName name="revenue_per_RTM_2006" localSheetId="22">[15]Global!#REF!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6">[15]Global!#REF!</definedName>
    <definedName name="revenue_per_RTM_2006">[15]Global!#REF!</definedName>
    <definedName name="revenue_per_RTM_2007" localSheetId="4">[15]Global!#REF!</definedName>
    <definedName name="revenue_per_RTM_2007" localSheetId="15">[15]Global!#REF!</definedName>
    <definedName name="revenue_per_RTM_2007" localSheetId="22">[15]Global!#REF!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6">[15]Global!#REF!</definedName>
    <definedName name="revenue_per_RTM_2007">[15]Global!#REF!</definedName>
    <definedName name="revenue_per_RTM_2008" localSheetId="4">[15]Global!#REF!</definedName>
    <definedName name="revenue_per_RTM_2008" localSheetId="15">[15]Global!#REF!</definedName>
    <definedName name="revenue_per_RTM_2008" localSheetId="22">[15]Global!#REF!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6">[15]Global!#REF!</definedName>
    <definedName name="revenue_per_RTM_2008">[15]Global!#REF!</definedName>
    <definedName name="revenue_per_RTM_2009" localSheetId="4">[15]Global!#REF!</definedName>
    <definedName name="revenue_per_RTM_2009" localSheetId="15">[15]Global!#REF!</definedName>
    <definedName name="revenue_per_RTM_2009" localSheetId="22">[15]Global!#REF!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6">[15]Global!#REF!</definedName>
    <definedName name="revenue_per_RTM_2009">[15]Global!#REF!</definedName>
    <definedName name="revenue_per_RTM_2010" localSheetId="4">[15]Global!#REF!</definedName>
    <definedName name="revenue_per_RTM_2010" localSheetId="15">[15]Global!#REF!</definedName>
    <definedName name="revenue_per_RTM_2010" localSheetId="22">[15]Global!#REF!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6">[15]Global!#REF!</definedName>
    <definedName name="revenue_per_RTM_2010">[15]Global!#REF!</definedName>
    <definedName name="revenue_per_RTM_comm" localSheetId="4">[15]Global!#REF!</definedName>
    <definedName name="revenue_per_RTM_comm" localSheetId="15">[15]Global!#REF!</definedName>
    <definedName name="revenue_per_RTM_comm" localSheetId="22">[15]Global!#REF!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6">[15]Global!#REF!</definedName>
    <definedName name="revenue_per_RTM_comm">[15]Global!#REF!</definedName>
    <definedName name="Revenues">[10]Sheet1!$A$4:$IV$4</definedName>
    <definedName name="rf">'[3]DCF old'!$C$22</definedName>
    <definedName name="rf_old" localSheetId="4">'[3]DCF old'!#REF!</definedName>
    <definedName name="rf_old" localSheetId="15">'[3]DCF old'!#REF!</definedName>
    <definedName name="rf_old" localSheetId="22">'[3]DCF old'!#REF!</definedName>
    <definedName name="rf_old" localSheetId="5">'[3]DCF old'!#REF!</definedName>
    <definedName name="rf_old" localSheetId="9">'[3]DCF old'!#REF!</definedName>
    <definedName name="rf_old" localSheetId="2">'[3]DCF old'!#REF!</definedName>
    <definedName name="rf_old" localSheetId="26">'[3]DCF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5">'[3]DCF old'!#REF!</definedName>
    <definedName name="rng_BS" localSheetId="22">'[3]DCF old'!#REF!</definedName>
    <definedName name="rng_BS" localSheetId="5">'[3]DCF old'!#REF!</definedName>
    <definedName name="rng_BS" localSheetId="9">'[3]DCF old'!#REF!</definedName>
    <definedName name="rng_BS" localSheetId="2">'[3]DCF old'!#REF!</definedName>
    <definedName name="rng_BS" localSheetId="26">'[3]DCF old'!#REF!</definedName>
    <definedName name="rng_BS">'[3]DCF old'!#REF!</definedName>
    <definedName name="rng_FA" localSheetId="4">'[3]DCF old'!#REF!</definedName>
    <definedName name="rng_FA" localSheetId="15">'[3]DCF old'!#REF!</definedName>
    <definedName name="rng_FA" localSheetId="22">'[3]DCF old'!#REF!</definedName>
    <definedName name="rng_FA" localSheetId="5">'[3]DCF old'!#REF!</definedName>
    <definedName name="rng_FA" localSheetId="9">'[3]DCF old'!#REF!</definedName>
    <definedName name="rng_FA" localSheetId="2">'[3]DCF old'!#REF!</definedName>
    <definedName name="rng_FA" localSheetId="26">'[3]DCF old'!#REF!</definedName>
    <definedName name="rng_FA">'[3]DCF old'!#REF!</definedName>
    <definedName name="rng_KV" localSheetId="4">'[3]DCF old'!#REF!</definedName>
    <definedName name="rng_KV" localSheetId="15">'[3]DCF old'!#REF!</definedName>
    <definedName name="rng_KV" localSheetId="22">'[3]DCF old'!#REF!</definedName>
    <definedName name="rng_KV" localSheetId="5">'[3]DCF old'!#REF!</definedName>
    <definedName name="rng_KV" localSheetId="9">'[3]DCF old'!#REF!</definedName>
    <definedName name="rng_KV" localSheetId="2">'[3]DCF old'!#REF!</definedName>
    <definedName name="rng_KV" localSheetId="26">'[3]DCF old'!#REF!</definedName>
    <definedName name="rng_KV">'[3]DCF old'!#REF!</definedName>
    <definedName name="rng_otherkeyval" localSheetId="4">'[3]DCF old'!#REF!</definedName>
    <definedName name="rng_otherkeyval" localSheetId="15">'[3]DCF old'!#REF!</definedName>
    <definedName name="rng_otherkeyval" localSheetId="22">'[3]DCF old'!#REF!</definedName>
    <definedName name="rng_otherkeyval" localSheetId="5">'[3]DCF old'!#REF!</definedName>
    <definedName name="rng_otherkeyval" localSheetId="9">'[3]DCF old'!#REF!</definedName>
    <definedName name="rng_otherkeyval" localSheetId="2">'[3]DCF old'!#REF!</definedName>
    <definedName name="rng_otherkeyval" localSheetId="26">'[3]DCF old'!#REF!</definedName>
    <definedName name="rng_otherkeyval">'[3]DCF old'!#REF!</definedName>
    <definedName name="rng_qdata" localSheetId="4">'[3]DCF old'!#REF!</definedName>
    <definedName name="rng_qdata" localSheetId="15">'[3]DCF old'!#REF!</definedName>
    <definedName name="rng_qdata" localSheetId="22">'[3]DCF old'!#REF!</definedName>
    <definedName name="rng_qdata" localSheetId="5">'[3]DCF old'!#REF!</definedName>
    <definedName name="rng_qdata" localSheetId="9">'[3]DCF old'!#REF!</definedName>
    <definedName name="rng_qdata" localSheetId="2">'[3]DCF old'!#REF!</definedName>
    <definedName name="rng_qdata" localSheetId="26">'[3]DCF old'!#REF!</definedName>
    <definedName name="rng_qdata">'[3]DCF old'!#REF!</definedName>
    <definedName name="rng_SA" localSheetId="4">'[3]DCF old'!#REF!</definedName>
    <definedName name="rng_SA" localSheetId="15">'[3]DCF old'!#REF!</definedName>
    <definedName name="rng_SA" localSheetId="22">'[3]DCF old'!#REF!</definedName>
    <definedName name="rng_SA" localSheetId="5">'[3]DCF old'!#REF!</definedName>
    <definedName name="rng_SA" localSheetId="9">'[3]DCF old'!#REF!</definedName>
    <definedName name="rng_SA" localSheetId="2">'[3]DCF old'!#REF!</definedName>
    <definedName name="rng_SA" localSheetId="26">'[3]DCF old'!#REF!</definedName>
    <definedName name="rng_SA">'[3]DCF old'!#REF!</definedName>
    <definedName name="rng_sa_beta" localSheetId="4">'[3]DCF old'!#REF!</definedName>
    <definedName name="rng_sa_beta" localSheetId="15">'[3]DCF old'!#REF!</definedName>
    <definedName name="rng_sa_beta" localSheetId="22">'[3]DCF old'!#REF!</definedName>
    <definedName name="rng_sa_beta" localSheetId="5">'[3]DCF old'!#REF!</definedName>
    <definedName name="rng_sa_beta" localSheetId="9">'[3]DCF old'!#REF!</definedName>
    <definedName name="rng_sa_beta" localSheetId="2">'[3]DCF old'!#REF!</definedName>
    <definedName name="rng_sa_beta" localSheetId="26">'[3]DCF old'!#REF!</definedName>
    <definedName name="rng_sa_beta">'[3]DCF old'!#REF!</definedName>
    <definedName name="rng_sa_noplat" localSheetId="4">'[3]DCF old'!#REF!</definedName>
    <definedName name="rng_sa_noplat" localSheetId="15">'[3]DCF old'!#REF!</definedName>
    <definedName name="rng_sa_noplat" localSheetId="22">'[3]DCF old'!#REF!</definedName>
    <definedName name="rng_sa_noplat" localSheetId="5">'[3]DCF old'!#REF!</definedName>
    <definedName name="rng_sa_noplat" localSheetId="9">'[3]DCF old'!#REF!</definedName>
    <definedName name="rng_sa_noplat" localSheetId="2">'[3]DCF old'!#REF!</definedName>
    <definedName name="rng_sa_noplat" localSheetId="26">'[3]DCF old'!#REF!</definedName>
    <definedName name="rng_sa_noplat">'[3]DCF old'!#REF!</definedName>
    <definedName name="rng_sa_noplat_p2" localSheetId="4">'[3]DCF old'!#REF!</definedName>
    <definedName name="rng_sa_noplat_p2" localSheetId="15">'[3]DCF old'!#REF!</definedName>
    <definedName name="rng_sa_noplat_p2" localSheetId="22">'[3]DCF old'!#REF!</definedName>
    <definedName name="rng_sa_noplat_p2" localSheetId="5">'[3]DCF old'!#REF!</definedName>
    <definedName name="rng_sa_noplat_p2" localSheetId="9">'[3]DCF old'!#REF!</definedName>
    <definedName name="rng_sa_noplat_p2" localSheetId="2">'[3]DCF old'!#REF!</definedName>
    <definedName name="rng_sa_noplat_p2" localSheetId="26">'[3]DCF old'!#REF!</definedName>
    <definedName name="rng_sa_noplat_p2">'[3]DCF old'!#REF!</definedName>
    <definedName name="rng_sa_noplat_p3" localSheetId="4">'[3]DCF old'!#REF!</definedName>
    <definedName name="rng_sa_noplat_p3" localSheetId="15">'[3]DCF old'!#REF!</definedName>
    <definedName name="rng_sa_noplat_p3" localSheetId="22">'[3]DCF old'!#REF!</definedName>
    <definedName name="rng_sa_noplat_p3" localSheetId="5">'[3]DCF old'!#REF!</definedName>
    <definedName name="rng_sa_noplat_p3" localSheetId="9">'[3]DCF old'!#REF!</definedName>
    <definedName name="rng_sa_noplat_p3" localSheetId="2">'[3]DCF old'!#REF!</definedName>
    <definedName name="rng_sa_noplat_p3" localSheetId="26">'[3]DCF old'!#REF!</definedName>
    <definedName name="rng_sa_noplat_p3">'[3]DCF old'!#REF!</definedName>
    <definedName name="rng_sa_rf" localSheetId="4">'[3]DCF old'!#REF!</definedName>
    <definedName name="rng_sa_rf" localSheetId="15">'[3]DCF old'!#REF!</definedName>
    <definedName name="rng_sa_rf" localSheetId="22">'[3]DCF old'!#REF!</definedName>
    <definedName name="rng_sa_rf" localSheetId="5">'[3]DCF old'!#REF!</definedName>
    <definedName name="rng_sa_rf" localSheetId="9">'[3]DCF old'!#REF!</definedName>
    <definedName name="rng_sa_rf" localSheetId="2">'[3]DCF old'!#REF!</definedName>
    <definedName name="rng_sa_rf" localSheetId="26">'[3]DCF old'!#REF!</definedName>
    <definedName name="rng_sa_rf">'[3]DCF old'!#REF!</definedName>
    <definedName name="rng_sa_riskprem" localSheetId="4">'[3]DCF old'!#REF!</definedName>
    <definedName name="rng_sa_riskprem" localSheetId="15">'[3]DCF old'!#REF!</definedName>
    <definedName name="rng_sa_riskprem" localSheetId="22">'[3]DCF old'!#REF!</definedName>
    <definedName name="rng_sa_riskprem" localSheetId="5">'[3]DCF old'!#REF!</definedName>
    <definedName name="rng_sa_riskprem" localSheetId="9">'[3]DCF old'!#REF!</definedName>
    <definedName name="rng_sa_riskprem" localSheetId="2">'[3]DCF old'!#REF!</definedName>
    <definedName name="rng_sa_riskprem" localSheetId="26">'[3]DCF old'!#REF!</definedName>
    <definedName name="rng_sa_riskprem">'[3]DCF old'!#REF!</definedName>
    <definedName name="rng_sa_solid" localSheetId="4">'[3]DCF old'!#REF!</definedName>
    <definedName name="rng_sa_solid" localSheetId="15">'[3]DCF old'!#REF!</definedName>
    <definedName name="rng_sa_solid" localSheetId="22">'[3]DCF old'!#REF!</definedName>
    <definedName name="rng_sa_solid" localSheetId="5">'[3]DCF old'!#REF!</definedName>
    <definedName name="rng_sa_solid" localSheetId="9">'[3]DCF old'!#REF!</definedName>
    <definedName name="rng_sa_solid" localSheetId="2">'[3]DCF old'!#REF!</definedName>
    <definedName name="rng_sa_solid" localSheetId="26">'[3]DCF old'!#REF!</definedName>
    <definedName name="rng_sa_solid">'[3]DCF old'!#REF!</definedName>
    <definedName name="rng_sa_wacc" localSheetId="4">'[3]DCF old'!#REF!</definedName>
    <definedName name="rng_sa_wacc" localSheetId="15">'[3]DCF old'!#REF!</definedName>
    <definedName name="rng_sa_wacc" localSheetId="22">'[3]DCF old'!#REF!</definedName>
    <definedName name="rng_sa_wacc" localSheetId="5">'[3]DCF old'!#REF!</definedName>
    <definedName name="rng_sa_wacc" localSheetId="9">'[3]DCF old'!#REF!</definedName>
    <definedName name="rng_sa_wacc" localSheetId="2">'[3]DCF old'!#REF!</definedName>
    <definedName name="rng_sa_wacc" localSheetId="26">'[3]DCF old'!#REF!</definedName>
    <definedName name="rng_sa_wacc">'[3]DCF old'!#REF!</definedName>
    <definedName name="rng_stock" localSheetId="4">'[3]DCF old'!#REF!</definedName>
    <definedName name="rng_stock" localSheetId="15">'[3]DCF old'!#REF!</definedName>
    <definedName name="rng_stock" localSheetId="22">'[3]DCF old'!#REF!</definedName>
    <definedName name="rng_stock" localSheetId="5">'[3]DCF old'!#REF!</definedName>
    <definedName name="rng_stock" localSheetId="9">'[3]DCF old'!#REF!</definedName>
    <definedName name="rng_stock" localSheetId="2">'[3]DCF old'!#REF!</definedName>
    <definedName name="rng_stock" localSheetId="26">'[3]DCF old'!#REF!</definedName>
    <definedName name="rng_stock">'[3]DCF old'!#REF!</definedName>
    <definedName name="roc_margin" localSheetId="4">'[3]DCF old'!#REF!</definedName>
    <definedName name="roc_margin" localSheetId="15">'[3]DCF old'!#REF!</definedName>
    <definedName name="roc_margin" localSheetId="22">'[3]DCF old'!#REF!</definedName>
    <definedName name="roc_margin" localSheetId="5">'[3]DCF old'!#REF!</definedName>
    <definedName name="roc_margin" localSheetId="9">'[3]DCF old'!#REF!</definedName>
    <definedName name="roc_margin" localSheetId="2">'[3]DCF old'!#REF!</definedName>
    <definedName name="roc_margin" localSheetId="26">'[3]DCF old'!#REF!</definedName>
    <definedName name="roc_margin">'[3]DCF old'!#REF!</definedName>
    <definedName name="roce" localSheetId="4">'[3]DCF old'!#REF!</definedName>
    <definedName name="roce" localSheetId="15">'[3]DCF old'!#REF!</definedName>
    <definedName name="roce" localSheetId="22">'[3]DCF old'!#REF!</definedName>
    <definedName name="roce" localSheetId="5">'[3]DCF old'!#REF!</definedName>
    <definedName name="roce" localSheetId="9">'[3]DCF old'!#REF!</definedName>
    <definedName name="roce" localSheetId="2">'[3]DCF old'!#REF!</definedName>
    <definedName name="roce" localSheetId="26">'[3]DCF old'!#REF!</definedName>
    <definedName name="roce">'[3]DCF old'!#REF!</definedName>
    <definedName name="roce_00" localSheetId="4">#REF!</definedName>
    <definedName name="roce_00" localSheetId="15">#REF!</definedName>
    <definedName name="roce_00" localSheetId="22">#REF!</definedName>
    <definedName name="roce_00" localSheetId="5">#REF!</definedName>
    <definedName name="roce_00" localSheetId="9">#REF!</definedName>
    <definedName name="roce_00" localSheetId="2">#REF!</definedName>
    <definedName name="roce_00" localSheetId="26">#REF!</definedName>
    <definedName name="roce_00">#REF!</definedName>
    <definedName name="roce_01" localSheetId="4">#REF!</definedName>
    <definedName name="roce_01" localSheetId="15">#REF!</definedName>
    <definedName name="roce_01" localSheetId="22">#REF!</definedName>
    <definedName name="roce_01" localSheetId="5">#REF!</definedName>
    <definedName name="roce_01" localSheetId="9">#REF!</definedName>
    <definedName name="roce_01" localSheetId="2">#REF!</definedName>
    <definedName name="roce_01" localSheetId="26">#REF!</definedName>
    <definedName name="roce_01">#REF!</definedName>
    <definedName name="roce_02" localSheetId="4">#REF!</definedName>
    <definedName name="roce_02" localSheetId="15">#REF!</definedName>
    <definedName name="roce_02" localSheetId="22">#REF!</definedName>
    <definedName name="roce_02" localSheetId="5">#REF!</definedName>
    <definedName name="roce_02" localSheetId="9">#REF!</definedName>
    <definedName name="roce_02" localSheetId="2">#REF!</definedName>
    <definedName name="roce_02" localSheetId="26">#REF!</definedName>
    <definedName name="roce_02">#REF!</definedName>
    <definedName name="roce_03">[1]CASINO2!$W$608</definedName>
    <definedName name="roce_99" localSheetId="4">#REF!</definedName>
    <definedName name="roce_99" localSheetId="15">#REF!</definedName>
    <definedName name="roce_99" localSheetId="22">#REF!</definedName>
    <definedName name="roce_99" localSheetId="5">#REF!</definedName>
    <definedName name="roce_99" localSheetId="9">#REF!</definedName>
    <definedName name="roce_99" localSheetId="2">#REF!</definedName>
    <definedName name="roce_99" localSheetId="26">#REF!</definedName>
    <definedName name="roce_99">#REF!</definedName>
    <definedName name="roe" localSheetId="4">'[3]DCF old'!#REF!</definedName>
    <definedName name="roe" localSheetId="15">'[3]DCF old'!#REF!</definedName>
    <definedName name="roe" localSheetId="22">'[3]DCF old'!#REF!</definedName>
    <definedName name="roe" localSheetId="5">'[3]DCF old'!#REF!</definedName>
    <definedName name="roe" localSheetId="9">'[3]DCF old'!#REF!</definedName>
    <definedName name="roe" localSheetId="2">'[3]DCF old'!#REF!</definedName>
    <definedName name="roe" localSheetId="26">'[3]DCF old'!#REF!</definedName>
    <definedName name="roe">'[3]DCF old'!#REF!</definedName>
    <definedName name="roe_00" localSheetId="4">#REF!</definedName>
    <definedName name="roe_00" localSheetId="15">#REF!</definedName>
    <definedName name="roe_00" localSheetId="22">#REF!</definedName>
    <definedName name="roe_00" localSheetId="5">#REF!</definedName>
    <definedName name="roe_00" localSheetId="9">#REF!</definedName>
    <definedName name="roe_00" localSheetId="2">#REF!</definedName>
    <definedName name="roe_00" localSheetId="26">#REF!</definedName>
    <definedName name="roe_00">#REF!</definedName>
    <definedName name="roe_01" localSheetId="4">#REF!</definedName>
    <definedName name="roe_01" localSheetId="15">#REF!</definedName>
    <definedName name="roe_01" localSheetId="22">#REF!</definedName>
    <definedName name="roe_01" localSheetId="5">#REF!</definedName>
    <definedName name="roe_01" localSheetId="9">#REF!</definedName>
    <definedName name="roe_01" localSheetId="2">#REF!</definedName>
    <definedName name="roe_01" localSheetId="26">#REF!</definedName>
    <definedName name="roe_01">#REF!</definedName>
    <definedName name="roe_02" localSheetId="4">#REF!</definedName>
    <definedName name="roe_02" localSheetId="15">#REF!</definedName>
    <definedName name="roe_02" localSheetId="22">#REF!</definedName>
    <definedName name="roe_02" localSheetId="5">#REF!</definedName>
    <definedName name="roe_02" localSheetId="9">#REF!</definedName>
    <definedName name="roe_02" localSheetId="2">#REF!</definedName>
    <definedName name="roe_02" localSheetId="26">#REF!</definedName>
    <definedName name="roe_02">#REF!</definedName>
    <definedName name="roe_03">[1]CASINO2!$W$630</definedName>
    <definedName name="roe_99" localSheetId="4">#REF!</definedName>
    <definedName name="roe_99" localSheetId="15">#REF!</definedName>
    <definedName name="roe_99" localSheetId="22">#REF!</definedName>
    <definedName name="roe_99" localSheetId="5">#REF!</definedName>
    <definedName name="roe_99" localSheetId="9">#REF!</definedName>
    <definedName name="roe_99" localSheetId="2">#REF!</definedName>
    <definedName name="roe_99" localSheetId="26">#REF!</definedName>
    <definedName name="roe_99">#REF!</definedName>
    <definedName name="ROIC">'[8]Invested capital_VDF'!$C$107:$AZ$107</definedName>
    <definedName name="ROIC_DCF">[8]DCF_VDF!$C$44:$BZ$44</definedName>
    <definedName name="roic_ex_gw" localSheetId="4">'[3]DCF old'!#REF!</definedName>
    <definedName name="roic_ex_gw" localSheetId="15">'[3]DCF old'!#REF!</definedName>
    <definedName name="roic_ex_gw" localSheetId="22">'[3]DCF old'!#REF!</definedName>
    <definedName name="roic_ex_gw" localSheetId="5">'[3]DCF old'!#REF!</definedName>
    <definedName name="roic_ex_gw" localSheetId="9">'[3]DCF old'!#REF!</definedName>
    <definedName name="roic_ex_gw" localSheetId="2">'[3]DCF old'!#REF!</definedName>
    <definedName name="roic_ex_gw" localSheetId="26">'[3]DCF old'!#REF!</definedName>
    <definedName name="roic_ex_gw">'[3]DCF old'!#REF!</definedName>
    <definedName name="roic_imp" localSheetId="4">'[3]DCF old'!#REF!</definedName>
    <definedName name="roic_imp" localSheetId="15">'[3]DCF old'!#REF!</definedName>
    <definedName name="roic_imp" localSheetId="22">'[3]DCF old'!#REF!</definedName>
    <definedName name="roic_imp" localSheetId="5">'[3]DCF old'!#REF!</definedName>
    <definedName name="roic_imp" localSheetId="9">'[3]DCF old'!#REF!</definedName>
    <definedName name="roic_imp" localSheetId="2">'[3]DCF old'!#REF!</definedName>
    <definedName name="roic_imp" localSheetId="26">'[3]DCF old'!#REF!</definedName>
    <definedName name="roic_imp">'[3]DCF old'!#REF!</definedName>
    <definedName name="roic_incl_gw" localSheetId="4">'[3]DCF old'!#REF!</definedName>
    <definedName name="roic_incl_gw" localSheetId="15">'[3]DCF old'!#REF!</definedName>
    <definedName name="roic_incl_gw" localSheetId="22">'[3]DCF old'!#REF!</definedName>
    <definedName name="roic_incl_gw" localSheetId="5">'[3]DCF old'!#REF!</definedName>
    <definedName name="roic_incl_gw" localSheetId="9">'[3]DCF old'!#REF!</definedName>
    <definedName name="roic_incl_gw" localSheetId="2">'[3]DCF old'!#REF!</definedName>
    <definedName name="roic_incl_gw" localSheetId="26">'[3]DCF old'!#REF!</definedName>
    <definedName name="roic_incl_gw">'[3]DCF old'!#REF!</definedName>
    <definedName name="roic_new" localSheetId="4">'[3]DCF old'!#REF!</definedName>
    <definedName name="roic_new" localSheetId="15">'[3]DCF old'!#REF!</definedName>
    <definedName name="roic_new" localSheetId="22">'[3]DCF old'!#REF!</definedName>
    <definedName name="roic_new" localSheetId="5">'[3]DCF old'!#REF!</definedName>
    <definedName name="roic_new" localSheetId="9">'[3]DCF old'!#REF!</definedName>
    <definedName name="roic_new" localSheetId="2">'[3]DCF old'!#REF!</definedName>
    <definedName name="roic_new" localSheetId="26">'[3]DCF old'!#REF!</definedName>
    <definedName name="roic_new">'[3]DCF old'!#REF!</definedName>
    <definedName name="ROIC_WACC">'[8]Summary Page_VDF'!$C$46:$AZ$46</definedName>
    <definedName name="ROIC2" localSheetId="4">#REF!</definedName>
    <definedName name="ROIC2" localSheetId="15">#REF!</definedName>
    <definedName name="ROIC2" localSheetId="22">#REF!</definedName>
    <definedName name="ROIC2" localSheetId="5">#REF!</definedName>
    <definedName name="ROIC2" localSheetId="9">#REF!</definedName>
    <definedName name="ROIC2" localSheetId="2">#REF!</definedName>
    <definedName name="ROIC2" localSheetId="26">#REF!</definedName>
    <definedName name="ROIC2">#REF!</definedName>
    <definedName name="Romania___MobilRom">"Orange_RomaniaSubs"</definedName>
    <definedName name="RORIC__3_yr_rolling">[8]DCF_VDF!$C$92:$BZ$92</definedName>
    <definedName name="rotc" localSheetId="4">'[3]DCF old'!#REF!</definedName>
    <definedName name="rotc" localSheetId="15">'[3]DCF old'!#REF!</definedName>
    <definedName name="rotc" localSheetId="22">'[3]DCF old'!#REF!</definedName>
    <definedName name="rotc" localSheetId="5">'[3]DCF old'!#REF!</definedName>
    <definedName name="rotc" localSheetId="9">'[3]DCF old'!#REF!</definedName>
    <definedName name="rotc" localSheetId="2">'[3]DCF old'!#REF!</definedName>
    <definedName name="rotc" localSheetId="26">'[3]DCF old'!#REF!</definedName>
    <definedName name="rotc">'[3]DCF old'!#REF!</definedName>
    <definedName name="RoW" localSheetId="4">#REF!</definedName>
    <definedName name="RoW" localSheetId="15">#REF!</definedName>
    <definedName name="RoW" localSheetId="22">#REF!</definedName>
    <definedName name="RoW" localSheetId="5">#REF!</definedName>
    <definedName name="RoW" localSheetId="9">#REF!</definedName>
    <definedName name="RoW" localSheetId="2">#REF!</definedName>
    <definedName name="RoW" localSheetId="26">#REF!</definedName>
    <definedName name="RoW">#REF!</definedName>
    <definedName name="RoW_w" localSheetId="4">#REF!</definedName>
    <definedName name="RoW_w" localSheetId="15">#REF!</definedName>
    <definedName name="RoW_w" localSheetId="22">#REF!</definedName>
    <definedName name="RoW_w" localSheetId="5">#REF!</definedName>
    <definedName name="RoW_w" localSheetId="9">#REF!</definedName>
    <definedName name="RoW_w" localSheetId="2">#REF!</definedName>
    <definedName name="RoW_w" localSheetId="26">#REF!</definedName>
    <definedName name="RoW_w">#REF!</definedName>
    <definedName name="rowno" localSheetId="4">#REF!</definedName>
    <definedName name="rowno" localSheetId="15">#REF!</definedName>
    <definedName name="rowno" localSheetId="22">#REF!</definedName>
    <definedName name="rowno" localSheetId="5">#REF!</definedName>
    <definedName name="rowno" localSheetId="9">#REF!</definedName>
    <definedName name="rowno" localSheetId="2">#REF!</definedName>
    <definedName name="rowno" localSheetId="26">#REF!</definedName>
    <definedName name="rowno">#REF!</definedName>
    <definedName name="rta" localSheetId="4">[4]Börskurser!#REF!</definedName>
    <definedName name="rta" localSheetId="15">[4]Börskurser!#REF!</definedName>
    <definedName name="rta" localSheetId="22">[4]Börskurser!#REF!</definedName>
    <definedName name="rta" localSheetId="5">[4]Börskurser!#REF!</definedName>
    <definedName name="rta" localSheetId="9">[4]Börskurser!#REF!</definedName>
    <definedName name="rta" localSheetId="2">[4]Börskurser!#REF!</definedName>
    <definedName name="rta" localSheetId="26">[4]Börskurser!#REF!</definedName>
    <definedName name="rta">[4]Börskurser!#REF!</definedName>
    <definedName name="s_ce00" localSheetId="4">#REF!</definedName>
    <definedName name="s_ce00" localSheetId="15">#REF!</definedName>
    <definedName name="s_ce00" localSheetId="22">#REF!</definedName>
    <definedName name="s_ce00" localSheetId="5">#REF!</definedName>
    <definedName name="s_ce00" localSheetId="9">#REF!</definedName>
    <definedName name="s_ce00" localSheetId="2">#REF!</definedName>
    <definedName name="s_ce00" localSheetId="26">#REF!</definedName>
    <definedName name="s_ce00">#REF!</definedName>
    <definedName name="s_ce01" localSheetId="4">#REF!</definedName>
    <definedName name="s_ce01" localSheetId="15">#REF!</definedName>
    <definedName name="s_ce01" localSheetId="22">#REF!</definedName>
    <definedName name="s_ce01" localSheetId="5">#REF!</definedName>
    <definedName name="s_ce01" localSheetId="9">#REF!</definedName>
    <definedName name="s_ce01" localSheetId="2">#REF!</definedName>
    <definedName name="s_ce01" localSheetId="26">#REF!</definedName>
    <definedName name="s_ce01">#REF!</definedName>
    <definedName name="s_ce02" localSheetId="4">#REF!</definedName>
    <definedName name="s_ce02" localSheetId="15">#REF!</definedName>
    <definedName name="s_ce02" localSheetId="22">#REF!</definedName>
    <definedName name="s_ce02" localSheetId="5">#REF!</definedName>
    <definedName name="s_ce02" localSheetId="9">#REF!</definedName>
    <definedName name="s_ce02" localSheetId="2">#REF!</definedName>
    <definedName name="s_ce02" localSheetId="26">#REF!</definedName>
    <definedName name="s_ce02">#REF!</definedName>
    <definedName name="s_ce03">[1]CASINO2!$W$607</definedName>
    <definedName name="s_ce99" localSheetId="4">#REF!</definedName>
    <definedName name="s_ce99" localSheetId="15">#REF!</definedName>
    <definedName name="s_ce99" localSheetId="22">#REF!</definedName>
    <definedName name="s_ce99" localSheetId="5">#REF!</definedName>
    <definedName name="s_ce99" localSheetId="9">#REF!</definedName>
    <definedName name="s_ce99" localSheetId="2">#REF!</definedName>
    <definedName name="s_ce99" localSheetId="26">#REF!</definedName>
    <definedName name="s_ce99">#REF!</definedName>
    <definedName name="S_T_obligations_under_cap_leases">'[8]Invested capital_VDF'!$C$55:$AU$55</definedName>
    <definedName name="sa" localSheetId="4">#REF!</definedName>
    <definedName name="sa" localSheetId="15">#REF!</definedName>
    <definedName name="sa" localSheetId="22">#REF!</definedName>
    <definedName name="sa" localSheetId="5">#REF!</definedName>
    <definedName name="sa" localSheetId="9">#REF!</definedName>
    <definedName name="sa" localSheetId="2">#REF!</definedName>
    <definedName name="sa" localSheetId="26">#REF!</definedName>
    <definedName name="sa">#REF!</definedName>
    <definedName name="sa_beta1" localSheetId="4">'[3]DCF old'!#REF!</definedName>
    <definedName name="sa_beta1" localSheetId="15">'[3]DCF old'!#REF!</definedName>
    <definedName name="sa_beta1" localSheetId="22">'[3]DCF old'!#REF!</definedName>
    <definedName name="sa_beta1" localSheetId="5">'[3]DCF old'!#REF!</definedName>
    <definedName name="sa_beta1" localSheetId="9">'[3]DCF old'!#REF!</definedName>
    <definedName name="sa_beta1" localSheetId="2">'[3]DCF old'!#REF!</definedName>
    <definedName name="sa_beta1" localSheetId="26">'[3]DCF old'!#REF!</definedName>
    <definedName name="sa_beta1">'[3]DCF old'!#REF!</definedName>
    <definedName name="sa_beta2" localSheetId="4">'[3]DCF old'!#REF!</definedName>
    <definedName name="sa_beta2" localSheetId="15">'[3]DCF old'!#REF!</definedName>
    <definedName name="sa_beta2" localSheetId="22">'[3]DCF old'!#REF!</definedName>
    <definedName name="sa_beta2" localSheetId="5">'[3]DCF old'!#REF!</definedName>
    <definedName name="sa_beta2" localSheetId="9">'[3]DCF old'!#REF!</definedName>
    <definedName name="sa_beta2" localSheetId="2">'[3]DCF old'!#REF!</definedName>
    <definedName name="sa_beta2" localSheetId="26">'[3]DCF old'!#REF!</definedName>
    <definedName name="sa_beta2">'[3]DCF old'!#REF!</definedName>
    <definedName name="sa_beta3" localSheetId="4">'[3]DCF old'!#REF!</definedName>
    <definedName name="sa_beta3" localSheetId="15">'[3]DCF old'!#REF!</definedName>
    <definedName name="sa_beta3" localSheetId="22">'[3]DCF old'!#REF!</definedName>
    <definedName name="sa_beta3" localSheetId="5">'[3]DCF old'!#REF!</definedName>
    <definedName name="sa_beta3" localSheetId="9">'[3]DCF old'!#REF!</definedName>
    <definedName name="sa_beta3" localSheetId="2">'[3]DCF old'!#REF!</definedName>
    <definedName name="sa_beta3" localSheetId="26">'[3]DCF old'!#REF!</definedName>
    <definedName name="sa_beta3">'[3]DCF old'!#REF!</definedName>
    <definedName name="sa_beta4" localSheetId="4">'[3]DCF old'!#REF!</definedName>
    <definedName name="sa_beta4" localSheetId="15">'[3]DCF old'!#REF!</definedName>
    <definedName name="sa_beta4" localSheetId="22">'[3]DCF old'!#REF!</definedName>
    <definedName name="sa_beta4" localSheetId="5">'[3]DCF old'!#REF!</definedName>
    <definedName name="sa_beta4" localSheetId="9">'[3]DCF old'!#REF!</definedName>
    <definedName name="sa_beta4" localSheetId="2">'[3]DCF old'!#REF!</definedName>
    <definedName name="sa_beta4" localSheetId="26">'[3]DCF old'!#REF!</definedName>
    <definedName name="sa_beta4">'[3]DCF old'!#REF!</definedName>
    <definedName name="sa_beta5" localSheetId="4">'[3]DCF old'!#REF!</definedName>
    <definedName name="sa_beta5" localSheetId="15">'[3]DCF old'!#REF!</definedName>
    <definedName name="sa_beta5" localSheetId="22">'[3]DCF old'!#REF!</definedName>
    <definedName name="sa_beta5" localSheetId="5">'[3]DCF old'!#REF!</definedName>
    <definedName name="sa_beta5" localSheetId="9">'[3]DCF old'!#REF!</definedName>
    <definedName name="sa_beta5" localSheetId="2">'[3]DCF old'!#REF!</definedName>
    <definedName name="sa_beta5" localSheetId="26">'[3]DCF old'!#REF!</definedName>
    <definedName name="sa_beta5">'[3]DCF old'!#REF!</definedName>
    <definedName name="sa_beta6" localSheetId="4">'[3]DCF old'!#REF!</definedName>
    <definedName name="sa_beta6" localSheetId="15">'[3]DCF old'!#REF!</definedName>
    <definedName name="sa_beta6" localSheetId="22">'[3]DCF old'!#REF!</definedName>
    <definedName name="sa_beta6" localSheetId="5">'[3]DCF old'!#REF!</definedName>
    <definedName name="sa_beta6" localSheetId="9">'[3]DCF old'!#REF!</definedName>
    <definedName name="sa_beta6" localSheetId="2">'[3]DCF old'!#REF!</definedName>
    <definedName name="sa_beta6" localSheetId="26">'[3]DCF old'!#REF!</definedName>
    <definedName name="sa_beta6">'[3]DCF old'!#REF!</definedName>
    <definedName name="sa_beta7" localSheetId="4">'[3]DCF old'!#REF!</definedName>
    <definedName name="sa_beta7" localSheetId="15">'[3]DCF old'!#REF!</definedName>
    <definedName name="sa_beta7" localSheetId="22">'[3]DCF old'!#REF!</definedName>
    <definedName name="sa_beta7" localSheetId="5">'[3]DCF old'!#REF!</definedName>
    <definedName name="sa_beta7" localSheetId="9">'[3]DCF old'!#REF!</definedName>
    <definedName name="sa_beta7" localSheetId="2">'[3]DCF old'!#REF!</definedName>
    <definedName name="sa_beta7" localSheetId="26">'[3]DCF old'!#REF!</definedName>
    <definedName name="sa_beta7">'[3]DCF old'!#REF!</definedName>
    <definedName name="sa_betadiff" localSheetId="4">'[3]DCF old'!#REF!</definedName>
    <definedName name="sa_betadiff" localSheetId="15">'[3]DCF old'!#REF!</definedName>
    <definedName name="sa_betadiff" localSheetId="22">'[3]DCF old'!#REF!</definedName>
    <definedName name="sa_betadiff" localSheetId="5">'[3]DCF old'!#REF!</definedName>
    <definedName name="sa_betadiff" localSheetId="9">'[3]DCF old'!#REF!</definedName>
    <definedName name="sa_betadiff" localSheetId="2">'[3]DCF old'!#REF!</definedName>
    <definedName name="sa_betadiff" localSheetId="26">'[3]DCF old'!#REF!</definedName>
    <definedName name="sa_betadiff">'[3]DCF old'!#REF!</definedName>
    <definedName name="sa_clear" localSheetId="4">'[3]DCF old'!#REF!,'[3]DCF old'!#REF!,'[3]DCF old'!#REF!,'[3]DCF old'!#REF!,'[3]DCF old'!#REF!,'[3]DCF old'!#REF!,'[3]DCF old'!#REF!,'[3]DCF old'!#REF!</definedName>
    <definedName name="sa_clear" localSheetId="15">'[3]DCF old'!#REF!,'[3]DCF old'!#REF!,'[3]DCF old'!#REF!,'[3]DCF old'!#REF!,'[3]DCF old'!#REF!,'[3]DCF old'!#REF!,'[3]DCF old'!#REF!,'[3]DCF old'!#REF!</definedName>
    <definedName name="sa_clear" localSheetId="22">'[3]DCF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6">'[3]DCF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5">'[3]DCF old'!#REF!</definedName>
    <definedName name="sa_noplat_p2_1" localSheetId="22">'[3]DCF old'!#REF!</definedName>
    <definedName name="sa_noplat_p2_1" localSheetId="5">'[3]DCF old'!#REF!</definedName>
    <definedName name="sa_noplat_p2_1" localSheetId="9">'[3]DCF old'!#REF!</definedName>
    <definedName name="sa_noplat_p2_1" localSheetId="2">'[3]DCF old'!#REF!</definedName>
    <definedName name="sa_noplat_p2_1" localSheetId="26">'[3]DCF old'!#REF!</definedName>
    <definedName name="sa_noplat_p2_1">'[3]DCF old'!#REF!</definedName>
    <definedName name="sa_noplat_p2_2" localSheetId="4">'[3]DCF old'!#REF!</definedName>
    <definedName name="sa_noplat_p2_2" localSheetId="15">'[3]DCF old'!#REF!</definedName>
    <definedName name="sa_noplat_p2_2" localSheetId="22">'[3]DCF old'!#REF!</definedName>
    <definedName name="sa_noplat_p2_2" localSheetId="5">'[3]DCF old'!#REF!</definedName>
    <definedName name="sa_noplat_p2_2" localSheetId="9">'[3]DCF old'!#REF!</definedName>
    <definedName name="sa_noplat_p2_2" localSheetId="2">'[3]DCF old'!#REF!</definedName>
    <definedName name="sa_noplat_p2_2" localSheetId="26">'[3]DCF old'!#REF!</definedName>
    <definedName name="sa_noplat_p2_2">'[3]DCF old'!#REF!</definedName>
    <definedName name="sa_noplat_p2_3" localSheetId="4">'[3]DCF old'!#REF!</definedName>
    <definedName name="sa_noplat_p2_3" localSheetId="15">'[3]DCF old'!#REF!</definedName>
    <definedName name="sa_noplat_p2_3" localSheetId="22">'[3]DCF old'!#REF!</definedName>
    <definedName name="sa_noplat_p2_3" localSheetId="5">'[3]DCF old'!#REF!</definedName>
    <definedName name="sa_noplat_p2_3" localSheetId="9">'[3]DCF old'!#REF!</definedName>
    <definedName name="sa_noplat_p2_3" localSheetId="2">'[3]DCF old'!#REF!</definedName>
    <definedName name="sa_noplat_p2_3" localSheetId="26">'[3]DCF old'!#REF!</definedName>
    <definedName name="sa_noplat_p2_3">'[3]DCF old'!#REF!</definedName>
    <definedName name="sa_noplat_p2_4" localSheetId="4">'[3]DCF old'!#REF!</definedName>
    <definedName name="sa_noplat_p2_4" localSheetId="15">'[3]DCF old'!#REF!</definedName>
    <definedName name="sa_noplat_p2_4" localSheetId="22">'[3]DCF old'!#REF!</definedName>
    <definedName name="sa_noplat_p2_4" localSheetId="5">'[3]DCF old'!#REF!</definedName>
    <definedName name="sa_noplat_p2_4" localSheetId="9">'[3]DCF old'!#REF!</definedName>
    <definedName name="sa_noplat_p2_4" localSheetId="2">'[3]DCF old'!#REF!</definedName>
    <definedName name="sa_noplat_p2_4" localSheetId="26">'[3]DCF old'!#REF!</definedName>
    <definedName name="sa_noplat_p2_4">'[3]DCF old'!#REF!</definedName>
    <definedName name="sa_noplat_p2_5" localSheetId="4">'[3]DCF old'!#REF!</definedName>
    <definedName name="sa_noplat_p2_5" localSheetId="15">'[3]DCF old'!#REF!</definedName>
    <definedName name="sa_noplat_p2_5" localSheetId="22">'[3]DCF old'!#REF!</definedName>
    <definedName name="sa_noplat_p2_5" localSheetId="5">'[3]DCF old'!#REF!</definedName>
    <definedName name="sa_noplat_p2_5" localSheetId="9">'[3]DCF old'!#REF!</definedName>
    <definedName name="sa_noplat_p2_5" localSheetId="2">'[3]DCF old'!#REF!</definedName>
    <definedName name="sa_noplat_p2_5" localSheetId="26">'[3]DCF old'!#REF!</definedName>
    <definedName name="sa_noplat_p2_5">'[3]DCF old'!#REF!</definedName>
    <definedName name="sa_noplat_p3_1" localSheetId="4">'[3]DCF old'!#REF!</definedName>
    <definedName name="sa_noplat_p3_1" localSheetId="15">'[3]DCF old'!#REF!</definedName>
    <definedName name="sa_noplat_p3_1" localSheetId="22">'[3]DCF old'!#REF!</definedName>
    <definedName name="sa_noplat_p3_1" localSheetId="5">'[3]DCF old'!#REF!</definedName>
    <definedName name="sa_noplat_p3_1" localSheetId="9">'[3]DCF old'!#REF!</definedName>
    <definedName name="sa_noplat_p3_1" localSheetId="2">'[3]DCF old'!#REF!</definedName>
    <definedName name="sa_noplat_p3_1" localSheetId="26">'[3]DCF old'!#REF!</definedName>
    <definedName name="sa_noplat_p3_1">'[3]DCF old'!#REF!</definedName>
    <definedName name="sa_noplat_p3_2" localSheetId="4">'[3]DCF old'!#REF!</definedName>
    <definedName name="sa_noplat_p3_2" localSheetId="15">'[3]DCF old'!#REF!</definedName>
    <definedName name="sa_noplat_p3_2" localSheetId="22">'[3]DCF old'!#REF!</definedName>
    <definedName name="sa_noplat_p3_2" localSheetId="5">'[3]DCF old'!#REF!</definedName>
    <definedName name="sa_noplat_p3_2" localSheetId="9">'[3]DCF old'!#REF!</definedName>
    <definedName name="sa_noplat_p3_2" localSheetId="2">'[3]DCF old'!#REF!</definedName>
    <definedName name="sa_noplat_p3_2" localSheetId="26">'[3]DCF old'!#REF!</definedName>
    <definedName name="sa_noplat_p3_2">'[3]DCF old'!#REF!</definedName>
    <definedName name="sa_noplat_p3_3" localSheetId="4">'[3]DCF old'!#REF!</definedName>
    <definedName name="sa_noplat_p3_3" localSheetId="15">'[3]DCF old'!#REF!</definedName>
    <definedName name="sa_noplat_p3_3" localSheetId="22">'[3]DCF old'!#REF!</definedName>
    <definedName name="sa_noplat_p3_3" localSheetId="5">'[3]DCF old'!#REF!</definedName>
    <definedName name="sa_noplat_p3_3" localSheetId="9">'[3]DCF old'!#REF!</definedName>
    <definedName name="sa_noplat_p3_3" localSheetId="2">'[3]DCF old'!#REF!</definedName>
    <definedName name="sa_noplat_p3_3" localSheetId="26">'[3]DCF old'!#REF!</definedName>
    <definedName name="sa_noplat_p3_3">'[3]DCF old'!#REF!</definedName>
    <definedName name="sa_noplat_p3_4" localSheetId="4">'[3]DCF old'!#REF!</definedName>
    <definedName name="sa_noplat_p3_4" localSheetId="15">'[3]DCF old'!#REF!</definedName>
    <definedName name="sa_noplat_p3_4" localSheetId="22">'[3]DCF old'!#REF!</definedName>
    <definedName name="sa_noplat_p3_4" localSheetId="5">'[3]DCF old'!#REF!</definedName>
    <definedName name="sa_noplat_p3_4" localSheetId="9">'[3]DCF old'!#REF!</definedName>
    <definedName name="sa_noplat_p3_4" localSheetId="2">'[3]DCF old'!#REF!</definedName>
    <definedName name="sa_noplat_p3_4" localSheetId="26">'[3]DCF old'!#REF!</definedName>
    <definedName name="sa_noplat_p3_4">'[3]DCF old'!#REF!</definedName>
    <definedName name="sa_noplat_p3_5" localSheetId="4">'[3]DCF old'!#REF!</definedName>
    <definedName name="sa_noplat_p3_5" localSheetId="15">'[3]DCF old'!#REF!</definedName>
    <definedName name="sa_noplat_p3_5" localSheetId="22">'[3]DCF old'!#REF!</definedName>
    <definedName name="sa_noplat_p3_5" localSheetId="5">'[3]DCF old'!#REF!</definedName>
    <definedName name="sa_noplat_p3_5" localSheetId="9">'[3]DCF old'!#REF!</definedName>
    <definedName name="sa_noplat_p3_5" localSheetId="2">'[3]DCF old'!#REF!</definedName>
    <definedName name="sa_noplat_p3_5" localSheetId="26">'[3]DCF old'!#REF!</definedName>
    <definedName name="sa_noplat_p3_5">'[3]DCF old'!#REF!</definedName>
    <definedName name="sa_noplat1" localSheetId="4">'[3]DCF old'!#REF!</definedName>
    <definedName name="sa_noplat1" localSheetId="15">'[3]DCF old'!#REF!</definedName>
    <definedName name="sa_noplat1" localSheetId="22">'[3]DCF old'!#REF!</definedName>
    <definedName name="sa_noplat1" localSheetId="5">'[3]DCF old'!#REF!</definedName>
    <definedName name="sa_noplat1" localSheetId="9">'[3]DCF old'!#REF!</definedName>
    <definedName name="sa_noplat1" localSheetId="2">'[3]DCF old'!#REF!</definedName>
    <definedName name="sa_noplat1" localSheetId="26">'[3]DCF old'!#REF!</definedName>
    <definedName name="sa_noplat1">'[3]DCF old'!#REF!</definedName>
    <definedName name="sa_noplat2" localSheetId="4">'[3]DCF old'!#REF!</definedName>
    <definedName name="sa_noplat2" localSheetId="15">'[3]DCF old'!#REF!</definedName>
    <definedName name="sa_noplat2" localSheetId="22">'[3]DCF old'!#REF!</definedName>
    <definedName name="sa_noplat2" localSheetId="5">'[3]DCF old'!#REF!</definedName>
    <definedName name="sa_noplat2" localSheetId="9">'[3]DCF old'!#REF!</definedName>
    <definedName name="sa_noplat2" localSheetId="2">'[3]DCF old'!#REF!</definedName>
    <definedName name="sa_noplat2" localSheetId="26">'[3]DCF old'!#REF!</definedName>
    <definedName name="sa_noplat2">'[3]DCF old'!#REF!</definedName>
    <definedName name="sa_noplat3" localSheetId="4">'[3]DCF old'!#REF!</definedName>
    <definedName name="sa_noplat3" localSheetId="15">'[3]DCF old'!#REF!</definedName>
    <definedName name="sa_noplat3" localSheetId="22">'[3]DCF old'!#REF!</definedName>
    <definedName name="sa_noplat3" localSheetId="5">'[3]DCF old'!#REF!</definedName>
    <definedName name="sa_noplat3" localSheetId="9">'[3]DCF old'!#REF!</definedName>
    <definedName name="sa_noplat3" localSheetId="2">'[3]DCF old'!#REF!</definedName>
    <definedName name="sa_noplat3" localSheetId="26">'[3]DCF old'!#REF!</definedName>
    <definedName name="sa_noplat3">'[3]DCF old'!#REF!</definedName>
    <definedName name="sa_noplat4" localSheetId="4">'[3]DCF old'!#REF!</definedName>
    <definedName name="sa_noplat4" localSheetId="15">'[3]DCF old'!#REF!</definedName>
    <definedName name="sa_noplat4" localSheetId="22">'[3]DCF old'!#REF!</definedName>
    <definedName name="sa_noplat4" localSheetId="5">'[3]DCF old'!#REF!</definedName>
    <definedName name="sa_noplat4" localSheetId="9">'[3]DCF old'!#REF!</definedName>
    <definedName name="sa_noplat4" localSheetId="2">'[3]DCF old'!#REF!</definedName>
    <definedName name="sa_noplat4" localSheetId="26">'[3]DCF old'!#REF!</definedName>
    <definedName name="sa_noplat4">'[3]DCF old'!#REF!</definedName>
    <definedName name="sa_noplat5" localSheetId="4">'[3]DCF old'!#REF!</definedName>
    <definedName name="sa_noplat5" localSheetId="15">'[3]DCF old'!#REF!</definedName>
    <definedName name="sa_noplat5" localSheetId="22">'[3]DCF old'!#REF!</definedName>
    <definedName name="sa_noplat5" localSheetId="5">'[3]DCF old'!#REF!</definedName>
    <definedName name="sa_noplat5" localSheetId="9">'[3]DCF old'!#REF!</definedName>
    <definedName name="sa_noplat5" localSheetId="2">'[3]DCF old'!#REF!</definedName>
    <definedName name="sa_noplat5" localSheetId="26">'[3]DCF old'!#REF!</definedName>
    <definedName name="sa_noplat5">'[3]DCF old'!#REF!</definedName>
    <definedName name="sa_noplat6" localSheetId="4">'[3]DCF old'!#REF!</definedName>
    <definedName name="sa_noplat6" localSheetId="15">'[3]DCF old'!#REF!</definedName>
    <definedName name="sa_noplat6" localSheetId="22">'[3]DCF old'!#REF!</definedName>
    <definedName name="sa_noplat6" localSheetId="5">'[3]DCF old'!#REF!</definedName>
    <definedName name="sa_noplat6" localSheetId="9">'[3]DCF old'!#REF!</definedName>
    <definedName name="sa_noplat6" localSheetId="2">'[3]DCF old'!#REF!</definedName>
    <definedName name="sa_noplat6" localSheetId="26">'[3]DCF old'!#REF!</definedName>
    <definedName name="sa_noplat6">'[3]DCF old'!#REF!</definedName>
    <definedName name="sa_noplat7" localSheetId="4">'[3]DCF old'!#REF!</definedName>
    <definedName name="sa_noplat7" localSheetId="15">'[3]DCF old'!#REF!</definedName>
    <definedName name="sa_noplat7" localSheetId="22">'[3]DCF old'!#REF!</definedName>
    <definedName name="sa_noplat7" localSheetId="5">'[3]DCF old'!#REF!</definedName>
    <definedName name="sa_noplat7" localSheetId="9">'[3]DCF old'!#REF!</definedName>
    <definedName name="sa_noplat7" localSheetId="2">'[3]DCF old'!#REF!</definedName>
    <definedName name="sa_noplat7" localSheetId="26">'[3]DCF old'!#REF!</definedName>
    <definedName name="sa_noplat7">'[3]DCF old'!#REF!</definedName>
    <definedName name="sa_noplatdiff" localSheetId="4">'[3]DCF old'!#REF!</definedName>
    <definedName name="sa_noplatdiff" localSheetId="15">'[3]DCF old'!#REF!</definedName>
    <definedName name="sa_noplatdiff" localSheetId="22">'[3]DCF old'!#REF!</definedName>
    <definedName name="sa_noplatdiff" localSheetId="5">'[3]DCF old'!#REF!</definedName>
    <definedName name="sa_noplatdiff" localSheetId="9">'[3]DCF old'!#REF!</definedName>
    <definedName name="sa_noplatdiff" localSheetId="2">'[3]DCF old'!#REF!</definedName>
    <definedName name="sa_noplatdiff" localSheetId="26">'[3]DCF old'!#REF!</definedName>
    <definedName name="sa_noplatdiff">'[3]DCF old'!#REF!</definedName>
    <definedName name="sa_noplatdiff2" localSheetId="4">'[3]DCF old'!#REF!</definedName>
    <definedName name="sa_noplatdiff2" localSheetId="15">'[3]DCF old'!#REF!</definedName>
    <definedName name="sa_noplatdiff2" localSheetId="22">'[3]DCF old'!#REF!</definedName>
    <definedName name="sa_noplatdiff2" localSheetId="5">'[3]DCF old'!#REF!</definedName>
    <definedName name="sa_noplatdiff2" localSheetId="9">'[3]DCF old'!#REF!</definedName>
    <definedName name="sa_noplatdiff2" localSheetId="2">'[3]DCF old'!#REF!</definedName>
    <definedName name="sa_noplatdiff2" localSheetId="26">'[3]DCF old'!#REF!</definedName>
    <definedName name="sa_noplatdiff2">'[3]DCF old'!#REF!</definedName>
    <definedName name="sa_rf1" localSheetId="4">'[3]DCF old'!#REF!</definedName>
    <definedName name="sa_rf1" localSheetId="15">'[3]DCF old'!#REF!</definedName>
    <definedName name="sa_rf1" localSheetId="22">'[3]DCF old'!#REF!</definedName>
    <definedName name="sa_rf1" localSheetId="5">'[3]DCF old'!#REF!</definedName>
    <definedName name="sa_rf1" localSheetId="9">'[3]DCF old'!#REF!</definedName>
    <definedName name="sa_rf1" localSheetId="2">'[3]DCF old'!#REF!</definedName>
    <definedName name="sa_rf1" localSheetId="26">'[3]DCF old'!#REF!</definedName>
    <definedName name="sa_rf1">'[3]DCF old'!#REF!</definedName>
    <definedName name="sa_rf2" localSheetId="4">'[3]DCF old'!#REF!</definedName>
    <definedName name="sa_rf2" localSheetId="15">'[3]DCF old'!#REF!</definedName>
    <definedName name="sa_rf2" localSheetId="22">'[3]DCF old'!#REF!</definedName>
    <definedName name="sa_rf2" localSheetId="5">'[3]DCF old'!#REF!</definedName>
    <definedName name="sa_rf2" localSheetId="9">'[3]DCF old'!#REF!</definedName>
    <definedName name="sa_rf2" localSheetId="2">'[3]DCF old'!#REF!</definedName>
    <definedName name="sa_rf2" localSheetId="26">'[3]DCF old'!#REF!</definedName>
    <definedName name="sa_rf2">'[3]DCF old'!#REF!</definedName>
    <definedName name="sa_rf3" localSheetId="4">'[3]DCF old'!#REF!</definedName>
    <definedName name="sa_rf3" localSheetId="15">'[3]DCF old'!#REF!</definedName>
    <definedName name="sa_rf3" localSheetId="22">'[3]DCF old'!#REF!</definedName>
    <definedName name="sa_rf3" localSheetId="5">'[3]DCF old'!#REF!</definedName>
    <definedName name="sa_rf3" localSheetId="9">'[3]DCF old'!#REF!</definedName>
    <definedName name="sa_rf3" localSheetId="2">'[3]DCF old'!#REF!</definedName>
    <definedName name="sa_rf3" localSheetId="26">'[3]DCF old'!#REF!</definedName>
    <definedName name="sa_rf3">'[3]DCF old'!#REF!</definedName>
    <definedName name="sa_rf4" localSheetId="4">'[3]DCF old'!#REF!</definedName>
    <definedName name="sa_rf4" localSheetId="15">'[3]DCF old'!#REF!</definedName>
    <definedName name="sa_rf4" localSheetId="22">'[3]DCF old'!#REF!</definedName>
    <definedName name="sa_rf4" localSheetId="5">'[3]DCF old'!#REF!</definedName>
    <definedName name="sa_rf4" localSheetId="9">'[3]DCF old'!#REF!</definedName>
    <definedName name="sa_rf4" localSheetId="2">'[3]DCF old'!#REF!</definedName>
    <definedName name="sa_rf4" localSheetId="26">'[3]DCF old'!#REF!</definedName>
    <definedName name="sa_rf4">'[3]DCF old'!#REF!</definedName>
    <definedName name="sa_rf5" localSheetId="4">'[3]DCF old'!#REF!</definedName>
    <definedName name="sa_rf5" localSheetId="15">'[3]DCF old'!#REF!</definedName>
    <definedName name="sa_rf5" localSheetId="22">'[3]DCF old'!#REF!</definedName>
    <definedName name="sa_rf5" localSheetId="5">'[3]DCF old'!#REF!</definedName>
    <definedName name="sa_rf5" localSheetId="9">'[3]DCF old'!#REF!</definedName>
    <definedName name="sa_rf5" localSheetId="2">'[3]DCF old'!#REF!</definedName>
    <definedName name="sa_rf5" localSheetId="26">'[3]DCF old'!#REF!</definedName>
    <definedName name="sa_rf5">'[3]DCF old'!#REF!</definedName>
    <definedName name="sa_rf6" localSheetId="4">'[3]DCF old'!#REF!</definedName>
    <definedName name="sa_rf6" localSheetId="15">'[3]DCF old'!#REF!</definedName>
    <definedName name="sa_rf6" localSheetId="22">'[3]DCF old'!#REF!</definedName>
    <definedName name="sa_rf6" localSheetId="5">'[3]DCF old'!#REF!</definedName>
    <definedName name="sa_rf6" localSheetId="9">'[3]DCF old'!#REF!</definedName>
    <definedName name="sa_rf6" localSheetId="2">'[3]DCF old'!#REF!</definedName>
    <definedName name="sa_rf6" localSheetId="26">'[3]DCF old'!#REF!</definedName>
    <definedName name="sa_rf6">'[3]DCF old'!#REF!</definedName>
    <definedName name="sa_rf7" localSheetId="4">'[3]DCF old'!#REF!</definedName>
    <definedName name="sa_rf7" localSheetId="15">'[3]DCF old'!#REF!</definedName>
    <definedName name="sa_rf7" localSheetId="22">'[3]DCF old'!#REF!</definedName>
    <definedName name="sa_rf7" localSheetId="5">'[3]DCF old'!#REF!</definedName>
    <definedName name="sa_rf7" localSheetId="9">'[3]DCF old'!#REF!</definedName>
    <definedName name="sa_rf7" localSheetId="2">'[3]DCF old'!#REF!</definedName>
    <definedName name="sa_rf7" localSheetId="26">'[3]DCF old'!#REF!</definedName>
    <definedName name="sa_rf7">'[3]DCF old'!#REF!</definedName>
    <definedName name="sa_rfdiff" localSheetId="4">'[3]DCF old'!#REF!</definedName>
    <definedName name="sa_rfdiff" localSheetId="15">'[3]DCF old'!#REF!</definedName>
    <definedName name="sa_rfdiff" localSheetId="22">'[3]DCF old'!#REF!</definedName>
    <definedName name="sa_rfdiff" localSheetId="5">'[3]DCF old'!#REF!</definedName>
    <definedName name="sa_rfdiff" localSheetId="9">'[3]DCF old'!#REF!</definedName>
    <definedName name="sa_rfdiff" localSheetId="2">'[3]DCF old'!#REF!</definedName>
    <definedName name="sa_rfdiff" localSheetId="26">'[3]DCF old'!#REF!</definedName>
    <definedName name="sa_rfdiff">'[3]DCF old'!#REF!</definedName>
    <definedName name="sa_riskprem1" localSheetId="4">'[3]DCF old'!#REF!</definedName>
    <definedName name="sa_riskprem1" localSheetId="15">'[3]DCF old'!#REF!</definedName>
    <definedName name="sa_riskprem1" localSheetId="22">'[3]DCF old'!#REF!</definedName>
    <definedName name="sa_riskprem1" localSheetId="5">'[3]DCF old'!#REF!</definedName>
    <definedName name="sa_riskprem1" localSheetId="9">'[3]DCF old'!#REF!</definedName>
    <definedName name="sa_riskprem1" localSheetId="2">'[3]DCF old'!#REF!</definedName>
    <definedName name="sa_riskprem1" localSheetId="26">'[3]DCF old'!#REF!</definedName>
    <definedName name="sa_riskprem1">'[3]DCF old'!#REF!</definedName>
    <definedName name="sa_riskprem2" localSheetId="4">'[3]DCF old'!#REF!</definedName>
    <definedName name="sa_riskprem2" localSheetId="15">'[3]DCF old'!#REF!</definedName>
    <definedName name="sa_riskprem2" localSheetId="22">'[3]DCF old'!#REF!</definedName>
    <definedName name="sa_riskprem2" localSheetId="5">'[3]DCF old'!#REF!</definedName>
    <definedName name="sa_riskprem2" localSheetId="9">'[3]DCF old'!#REF!</definedName>
    <definedName name="sa_riskprem2" localSheetId="2">'[3]DCF old'!#REF!</definedName>
    <definedName name="sa_riskprem2" localSheetId="26">'[3]DCF old'!#REF!</definedName>
    <definedName name="sa_riskprem2">'[3]DCF old'!#REF!</definedName>
    <definedName name="sa_riskprem3" localSheetId="4">'[3]DCF old'!#REF!</definedName>
    <definedName name="sa_riskprem3" localSheetId="15">'[3]DCF old'!#REF!</definedName>
    <definedName name="sa_riskprem3" localSheetId="22">'[3]DCF old'!#REF!</definedName>
    <definedName name="sa_riskprem3" localSheetId="5">'[3]DCF old'!#REF!</definedName>
    <definedName name="sa_riskprem3" localSheetId="9">'[3]DCF old'!#REF!</definedName>
    <definedName name="sa_riskprem3" localSheetId="2">'[3]DCF old'!#REF!</definedName>
    <definedName name="sa_riskprem3" localSheetId="26">'[3]DCF old'!#REF!</definedName>
    <definedName name="sa_riskprem3">'[3]DCF old'!#REF!</definedName>
    <definedName name="sa_riskprem4" localSheetId="4">'[3]DCF old'!#REF!</definedName>
    <definedName name="sa_riskprem4" localSheetId="15">'[3]DCF old'!#REF!</definedName>
    <definedName name="sa_riskprem4" localSheetId="22">'[3]DCF old'!#REF!</definedName>
    <definedName name="sa_riskprem4" localSheetId="5">'[3]DCF old'!#REF!</definedName>
    <definedName name="sa_riskprem4" localSheetId="9">'[3]DCF old'!#REF!</definedName>
    <definedName name="sa_riskprem4" localSheetId="2">'[3]DCF old'!#REF!</definedName>
    <definedName name="sa_riskprem4" localSheetId="26">'[3]DCF old'!#REF!</definedName>
    <definedName name="sa_riskprem4">'[3]DCF old'!#REF!</definedName>
    <definedName name="sa_riskprem5" localSheetId="4">'[3]DCF old'!#REF!</definedName>
    <definedName name="sa_riskprem5" localSheetId="15">'[3]DCF old'!#REF!</definedName>
    <definedName name="sa_riskprem5" localSheetId="22">'[3]DCF old'!#REF!</definedName>
    <definedName name="sa_riskprem5" localSheetId="5">'[3]DCF old'!#REF!</definedName>
    <definedName name="sa_riskprem5" localSheetId="9">'[3]DCF old'!#REF!</definedName>
    <definedName name="sa_riskprem5" localSheetId="2">'[3]DCF old'!#REF!</definedName>
    <definedName name="sa_riskprem5" localSheetId="26">'[3]DCF old'!#REF!</definedName>
    <definedName name="sa_riskprem5">'[3]DCF old'!#REF!</definedName>
    <definedName name="sa_riskprem6" localSheetId="4">'[3]DCF old'!#REF!</definedName>
    <definedName name="sa_riskprem6" localSheetId="15">'[3]DCF old'!#REF!</definedName>
    <definedName name="sa_riskprem6" localSheetId="22">'[3]DCF old'!#REF!</definedName>
    <definedName name="sa_riskprem6" localSheetId="5">'[3]DCF old'!#REF!</definedName>
    <definedName name="sa_riskprem6" localSheetId="9">'[3]DCF old'!#REF!</definedName>
    <definedName name="sa_riskprem6" localSheetId="2">'[3]DCF old'!#REF!</definedName>
    <definedName name="sa_riskprem6" localSheetId="26">'[3]DCF old'!#REF!</definedName>
    <definedName name="sa_riskprem6">'[3]DCF old'!#REF!</definedName>
    <definedName name="sa_riskprem7" localSheetId="4">'[3]DCF old'!#REF!</definedName>
    <definedName name="sa_riskprem7" localSheetId="15">'[3]DCF old'!#REF!</definedName>
    <definedName name="sa_riskprem7" localSheetId="22">'[3]DCF old'!#REF!</definedName>
    <definedName name="sa_riskprem7" localSheetId="5">'[3]DCF old'!#REF!</definedName>
    <definedName name="sa_riskprem7" localSheetId="9">'[3]DCF old'!#REF!</definedName>
    <definedName name="sa_riskprem7" localSheetId="2">'[3]DCF old'!#REF!</definedName>
    <definedName name="sa_riskprem7" localSheetId="26">'[3]DCF old'!#REF!</definedName>
    <definedName name="sa_riskprem7">'[3]DCF old'!#REF!</definedName>
    <definedName name="sa_riskpremdiff" localSheetId="4">'[3]DCF old'!#REF!</definedName>
    <definedName name="sa_riskpremdiff" localSheetId="15">'[3]DCF old'!#REF!</definedName>
    <definedName name="sa_riskpremdiff" localSheetId="22">'[3]DCF old'!#REF!</definedName>
    <definedName name="sa_riskpremdiff" localSheetId="5">'[3]DCF old'!#REF!</definedName>
    <definedName name="sa_riskpremdiff" localSheetId="9">'[3]DCF old'!#REF!</definedName>
    <definedName name="sa_riskpremdiff" localSheetId="2">'[3]DCF old'!#REF!</definedName>
    <definedName name="sa_riskpremdiff" localSheetId="26">'[3]DCF old'!#REF!</definedName>
    <definedName name="sa_riskpremdiff">'[3]DCF old'!#REF!</definedName>
    <definedName name="sa_roic_value_p2" localSheetId="4">'[3]DCF old'!#REF!</definedName>
    <definedName name="sa_roic_value_p2" localSheetId="15">'[3]DCF old'!#REF!</definedName>
    <definedName name="sa_roic_value_p2" localSheetId="22">'[3]DCF old'!#REF!</definedName>
    <definedName name="sa_roic_value_p2" localSheetId="5">'[3]DCF old'!#REF!</definedName>
    <definedName name="sa_roic_value_p2" localSheetId="9">'[3]DCF old'!#REF!</definedName>
    <definedName name="sa_roic_value_p2" localSheetId="2">'[3]DCF old'!#REF!</definedName>
    <definedName name="sa_roic_value_p2" localSheetId="26">'[3]DCF old'!#REF!</definedName>
    <definedName name="sa_roic_value_p2">'[3]DCF old'!#REF!</definedName>
    <definedName name="sa_roic_value_p3" localSheetId="4">'[3]DCF old'!#REF!</definedName>
    <definedName name="sa_roic_value_p3" localSheetId="15">'[3]DCF old'!#REF!</definedName>
    <definedName name="sa_roic_value_p3" localSheetId="22">'[3]DCF old'!#REF!</definedName>
    <definedName name="sa_roic_value_p3" localSheetId="5">'[3]DCF old'!#REF!</definedName>
    <definedName name="sa_roic_value_p3" localSheetId="9">'[3]DCF old'!#REF!</definedName>
    <definedName name="sa_roic_value_p3" localSheetId="2">'[3]DCF old'!#REF!</definedName>
    <definedName name="sa_roic_value_p3" localSheetId="26">'[3]DCF old'!#REF!</definedName>
    <definedName name="sa_roic_value_p3">'[3]DCF old'!#REF!</definedName>
    <definedName name="sa_roic1" localSheetId="4">'[3]DCF old'!#REF!</definedName>
    <definedName name="sa_roic1" localSheetId="15">'[3]DCF old'!#REF!</definedName>
    <definedName name="sa_roic1" localSheetId="22">'[3]DCF old'!#REF!</definedName>
    <definedName name="sa_roic1" localSheetId="5">'[3]DCF old'!#REF!</definedName>
    <definedName name="sa_roic1" localSheetId="9">'[3]DCF old'!#REF!</definedName>
    <definedName name="sa_roic1" localSheetId="2">'[3]DCF old'!#REF!</definedName>
    <definedName name="sa_roic1" localSheetId="26">'[3]DCF old'!#REF!</definedName>
    <definedName name="sa_roic1">'[3]DCF old'!#REF!</definedName>
    <definedName name="sa_roic2" localSheetId="4">'[3]DCF old'!#REF!</definedName>
    <definedName name="sa_roic2" localSheetId="15">'[3]DCF old'!#REF!</definedName>
    <definedName name="sa_roic2" localSheetId="22">'[3]DCF old'!#REF!</definedName>
    <definedName name="sa_roic2" localSheetId="5">'[3]DCF old'!#REF!</definedName>
    <definedName name="sa_roic2" localSheetId="9">'[3]DCF old'!#REF!</definedName>
    <definedName name="sa_roic2" localSheetId="2">'[3]DCF old'!#REF!</definedName>
    <definedName name="sa_roic2" localSheetId="26">'[3]DCF old'!#REF!</definedName>
    <definedName name="sa_roic2">'[3]DCF old'!#REF!</definedName>
    <definedName name="sa_roic3" localSheetId="4">'[3]DCF old'!#REF!</definedName>
    <definedName name="sa_roic3" localSheetId="15">'[3]DCF old'!#REF!</definedName>
    <definedName name="sa_roic3" localSheetId="22">'[3]DCF old'!#REF!</definedName>
    <definedName name="sa_roic3" localSheetId="5">'[3]DCF old'!#REF!</definedName>
    <definedName name="sa_roic3" localSheetId="9">'[3]DCF old'!#REF!</definedName>
    <definedName name="sa_roic3" localSheetId="2">'[3]DCF old'!#REF!</definedName>
    <definedName name="sa_roic3" localSheetId="26">'[3]DCF old'!#REF!</definedName>
    <definedName name="sa_roic3">'[3]DCF old'!#REF!</definedName>
    <definedName name="sa_roic4" localSheetId="4">'[3]DCF old'!#REF!</definedName>
    <definedName name="sa_roic4" localSheetId="15">'[3]DCF old'!#REF!</definedName>
    <definedName name="sa_roic4" localSheetId="22">'[3]DCF old'!#REF!</definedName>
    <definedName name="sa_roic4" localSheetId="5">'[3]DCF old'!#REF!</definedName>
    <definedName name="sa_roic4" localSheetId="9">'[3]DCF old'!#REF!</definedName>
    <definedName name="sa_roic4" localSheetId="2">'[3]DCF old'!#REF!</definedName>
    <definedName name="sa_roic4" localSheetId="26">'[3]DCF old'!#REF!</definedName>
    <definedName name="sa_roic4">'[3]DCF old'!#REF!</definedName>
    <definedName name="sa_roic5" localSheetId="4">'[3]DCF old'!#REF!</definedName>
    <definedName name="sa_roic5" localSheetId="15">'[3]DCF old'!#REF!</definedName>
    <definedName name="sa_roic5" localSheetId="22">'[3]DCF old'!#REF!</definedName>
    <definedName name="sa_roic5" localSheetId="5">'[3]DCF old'!#REF!</definedName>
    <definedName name="sa_roic5" localSheetId="9">'[3]DCF old'!#REF!</definedName>
    <definedName name="sa_roic5" localSheetId="2">'[3]DCF old'!#REF!</definedName>
    <definedName name="sa_roic5" localSheetId="26">'[3]DCF old'!#REF!</definedName>
    <definedName name="sa_roic5">'[3]DCF old'!#REF!</definedName>
    <definedName name="sa_roicdiff" localSheetId="4">'[3]DCF old'!#REF!</definedName>
    <definedName name="sa_roicdiff" localSheetId="15">'[3]DCF old'!#REF!</definedName>
    <definedName name="sa_roicdiff" localSheetId="22">'[3]DCF old'!#REF!</definedName>
    <definedName name="sa_roicdiff" localSheetId="5">'[3]DCF old'!#REF!</definedName>
    <definedName name="sa_roicdiff" localSheetId="9">'[3]DCF old'!#REF!</definedName>
    <definedName name="sa_roicdiff" localSheetId="2">'[3]DCF old'!#REF!</definedName>
    <definedName name="sa_roicdiff" localSheetId="26">'[3]DCF old'!#REF!</definedName>
    <definedName name="sa_roicdiff">'[3]DCF old'!#REF!</definedName>
    <definedName name="sa_solid1" localSheetId="4">'[3]DCF old'!#REF!</definedName>
    <definedName name="sa_solid1" localSheetId="15">'[3]DCF old'!#REF!</definedName>
    <definedName name="sa_solid1" localSheetId="22">'[3]DCF old'!#REF!</definedName>
    <definedName name="sa_solid1" localSheetId="5">'[3]DCF old'!#REF!</definedName>
    <definedName name="sa_solid1" localSheetId="9">'[3]DCF old'!#REF!</definedName>
    <definedName name="sa_solid1" localSheetId="2">'[3]DCF old'!#REF!</definedName>
    <definedName name="sa_solid1" localSheetId="26">'[3]DCF old'!#REF!</definedName>
    <definedName name="sa_solid1">'[3]DCF old'!#REF!</definedName>
    <definedName name="sa_solid2" localSheetId="4">'[3]DCF old'!#REF!</definedName>
    <definedName name="sa_solid2" localSheetId="15">'[3]DCF old'!#REF!</definedName>
    <definedName name="sa_solid2" localSheetId="22">'[3]DCF old'!#REF!</definedName>
    <definedName name="sa_solid2" localSheetId="5">'[3]DCF old'!#REF!</definedName>
    <definedName name="sa_solid2" localSheetId="9">'[3]DCF old'!#REF!</definedName>
    <definedName name="sa_solid2" localSheetId="2">'[3]DCF old'!#REF!</definedName>
    <definedName name="sa_solid2" localSheetId="26">'[3]DCF old'!#REF!</definedName>
    <definedName name="sa_solid2">'[3]DCF old'!#REF!</definedName>
    <definedName name="sa_solid3" localSheetId="4">'[3]DCF old'!#REF!</definedName>
    <definedName name="sa_solid3" localSheetId="15">'[3]DCF old'!#REF!</definedName>
    <definedName name="sa_solid3" localSheetId="22">'[3]DCF old'!#REF!</definedName>
    <definedName name="sa_solid3" localSheetId="5">'[3]DCF old'!#REF!</definedName>
    <definedName name="sa_solid3" localSheetId="9">'[3]DCF old'!#REF!</definedName>
    <definedName name="sa_solid3" localSheetId="2">'[3]DCF old'!#REF!</definedName>
    <definedName name="sa_solid3" localSheetId="26">'[3]DCF old'!#REF!</definedName>
    <definedName name="sa_solid3">'[3]DCF old'!#REF!</definedName>
    <definedName name="sa_solid4" localSheetId="4">'[3]DCF old'!#REF!</definedName>
    <definedName name="sa_solid4" localSheetId="15">'[3]DCF old'!#REF!</definedName>
    <definedName name="sa_solid4" localSheetId="22">'[3]DCF old'!#REF!</definedName>
    <definedName name="sa_solid4" localSheetId="5">'[3]DCF old'!#REF!</definedName>
    <definedName name="sa_solid4" localSheetId="9">'[3]DCF old'!#REF!</definedName>
    <definedName name="sa_solid4" localSheetId="2">'[3]DCF old'!#REF!</definedName>
    <definedName name="sa_solid4" localSheetId="26">'[3]DCF old'!#REF!</definedName>
    <definedName name="sa_solid4">'[3]DCF old'!#REF!</definedName>
    <definedName name="sa_solid5" localSheetId="4">'[3]DCF old'!#REF!</definedName>
    <definedName name="sa_solid5" localSheetId="15">'[3]DCF old'!#REF!</definedName>
    <definedName name="sa_solid5" localSheetId="22">'[3]DCF old'!#REF!</definedName>
    <definedName name="sa_solid5" localSheetId="5">'[3]DCF old'!#REF!</definedName>
    <definedName name="sa_solid5" localSheetId="9">'[3]DCF old'!#REF!</definedName>
    <definedName name="sa_solid5" localSheetId="2">'[3]DCF old'!#REF!</definedName>
    <definedName name="sa_solid5" localSheetId="26">'[3]DCF old'!#REF!</definedName>
    <definedName name="sa_solid5">'[3]DCF old'!#REF!</definedName>
    <definedName name="sa_solid6" localSheetId="4">'[3]DCF old'!#REF!</definedName>
    <definedName name="sa_solid6" localSheetId="15">'[3]DCF old'!#REF!</definedName>
    <definedName name="sa_solid6" localSheetId="22">'[3]DCF old'!#REF!</definedName>
    <definedName name="sa_solid6" localSheetId="5">'[3]DCF old'!#REF!</definedName>
    <definedName name="sa_solid6" localSheetId="9">'[3]DCF old'!#REF!</definedName>
    <definedName name="sa_solid6" localSheetId="2">'[3]DCF old'!#REF!</definedName>
    <definedName name="sa_solid6" localSheetId="26">'[3]DCF old'!#REF!</definedName>
    <definedName name="sa_solid6">'[3]DCF old'!#REF!</definedName>
    <definedName name="sa_solid7" localSheetId="4">'[3]DCF old'!#REF!</definedName>
    <definedName name="sa_solid7" localSheetId="15">'[3]DCF old'!#REF!</definedName>
    <definedName name="sa_solid7" localSheetId="22">'[3]DCF old'!#REF!</definedName>
    <definedName name="sa_solid7" localSheetId="5">'[3]DCF old'!#REF!</definedName>
    <definedName name="sa_solid7" localSheetId="9">'[3]DCF old'!#REF!</definedName>
    <definedName name="sa_solid7" localSheetId="2">'[3]DCF old'!#REF!</definedName>
    <definedName name="sa_solid7" localSheetId="26">'[3]DCF old'!#REF!</definedName>
    <definedName name="sa_solid7">'[3]DCF old'!#REF!</definedName>
    <definedName name="sa_soliddiff" localSheetId="4">'[3]DCF old'!#REF!</definedName>
    <definedName name="sa_soliddiff" localSheetId="15">'[3]DCF old'!#REF!</definedName>
    <definedName name="sa_soliddiff" localSheetId="22">'[3]DCF old'!#REF!</definedName>
    <definedName name="sa_soliddiff" localSheetId="5">'[3]DCF old'!#REF!</definedName>
    <definedName name="sa_soliddiff" localSheetId="9">'[3]DCF old'!#REF!</definedName>
    <definedName name="sa_soliddiff" localSheetId="2">'[3]DCF old'!#REF!</definedName>
    <definedName name="sa_soliddiff" localSheetId="26">'[3]DCF old'!#REF!</definedName>
    <definedName name="sa_soliddiff">'[3]DCF old'!#REF!</definedName>
    <definedName name="sa_wacc">'[3]DCF old'!$C$51</definedName>
    <definedName name="sa_wacc1" localSheetId="4">'[3]DCF old'!#REF!</definedName>
    <definedName name="sa_wacc1" localSheetId="15">'[3]DCF old'!#REF!</definedName>
    <definedName name="sa_wacc1" localSheetId="22">'[3]DCF old'!#REF!</definedName>
    <definedName name="sa_wacc1" localSheetId="5">'[3]DCF old'!#REF!</definedName>
    <definedName name="sa_wacc1" localSheetId="9">'[3]DCF old'!#REF!</definedName>
    <definedName name="sa_wacc1" localSheetId="2">'[3]DCF old'!#REF!</definedName>
    <definedName name="sa_wacc1" localSheetId="26">'[3]DCF old'!#REF!</definedName>
    <definedName name="sa_wacc1">'[3]DCF old'!#REF!</definedName>
    <definedName name="sa_wacc2" localSheetId="4">'[3]DCF old'!#REF!</definedName>
    <definedName name="sa_wacc2" localSheetId="15">'[3]DCF old'!#REF!</definedName>
    <definedName name="sa_wacc2" localSheetId="22">'[3]DCF old'!#REF!</definedName>
    <definedName name="sa_wacc2" localSheetId="5">'[3]DCF old'!#REF!</definedName>
    <definedName name="sa_wacc2" localSheetId="9">'[3]DCF old'!#REF!</definedName>
    <definedName name="sa_wacc2" localSheetId="2">'[3]DCF old'!#REF!</definedName>
    <definedName name="sa_wacc2" localSheetId="26">'[3]DCF old'!#REF!</definedName>
    <definedName name="sa_wacc2">'[3]DCF old'!#REF!</definedName>
    <definedName name="sa_wacc3" localSheetId="4">'[3]DCF old'!#REF!</definedName>
    <definedName name="sa_wacc3" localSheetId="15">'[3]DCF old'!#REF!</definedName>
    <definedName name="sa_wacc3" localSheetId="22">'[3]DCF old'!#REF!</definedName>
    <definedName name="sa_wacc3" localSheetId="5">'[3]DCF old'!#REF!</definedName>
    <definedName name="sa_wacc3" localSheetId="9">'[3]DCF old'!#REF!</definedName>
    <definedName name="sa_wacc3" localSheetId="2">'[3]DCF old'!#REF!</definedName>
    <definedName name="sa_wacc3" localSheetId="26">'[3]DCF old'!#REF!</definedName>
    <definedName name="sa_wacc3">'[3]DCF old'!#REF!</definedName>
    <definedName name="sa_wacc4" localSheetId="4">'[3]DCF old'!#REF!</definedName>
    <definedName name="sa_wacc4" localSheetId="15">'[3]DCF old'!#REF!</definedName>
    <definedName name="sa_wacc4" localSheetId="22">'[3]DCF old'!#REF!</definedName>
    <definedName name="sa_wacc4" localSheetId="5">'[3]DCF old'!#REF!</definedName>
    <definedName name="sa_wacc4" localSheetId="9">'[3]DCF old'!#REF!</definedName>
    <definedName name="sa_wacc4" localSheetId="2">'[3]DCF old'!#REF!</definedName>
    <definedName name="sa_wacc4" localSheetId="26">'[3]DCF old'!#REF!</definedName>
    <definedName name="sa_wacc4">'[3]DCF old'!#REF!</definedName>
    <definedName name="sa_wacc5" localSheetId="4">'[3]DCF old'!#REF!</definedName>
    <definedName name="sa_wacc5" localSheetId="15">'[3]DCF old'!#REF!</definedName>
    <definedName name="sa_wacc5" localSheetId="22">'[3]DCF old'!#REF!</definedName>
    <definedName name="sa_wacc5" localSheetId="5">'[3]DCF old'!#REF!</definedName>
    <definedName name="sa_wacc5" localSheetId="9">'[3]DCF old'!#REF!</definedName>
    <definedName name="sa_wacc5" localSheetId="2">'[3]DCF old'!#REF!</definedName>
    <definedName name="sa_wacc5" localSheetId="26">'[3]DCF old'!#REF!</definedName>
    <definedName name="sa_wacc5">'[3]DCF old'!#REF!</definedName>
    <definedName name="sa_wacc6" localSheetId="4">'[3]DCF old'!#REF!</definedName>
    <definedName name="sa_wacc6" localSheetId="15">'[3]DCF old'!#REF!</definedName>
    <definedName name="sa_wacc6" localSheetId="22">'[3]DCF old'!#REF!</definedName>
    <definedName name="sa_wacc6" localSheetId="5">'[3]DCF old'!#REF!</definedName>
    <definedName name="sa_wacc6" localSheetId="9">'[3]DCF old'!#REF!</definedName>
    <definedName name="sa_wacc6" localSheetId="2">'[3]DCF old'!#REF!</definedName>
    <definedName name="sa_wacc6" localSheetId="26">'[3]DCF old'!#REF!</definedName>
    <definedName name="sa_wacc6">'[3]DCF old'!#REF!</definedName>
    <definedName name="sa_wacc7" localSheetId="4">'[3]DCF old'!#REF!</definedName>
    <definedName name="sa_wacc7" localSheetId="15">'[3]DCF old'!#REF!</definedName>
    <definedName name="sa_wacc7" localSheetId="22">'[3]DCF old'!#REF!</definedName>
    <definedName name="sa_wacc7" localSheetId="5">'[3]DCF old'!#REF!</definedName>
    <definedName name="sa_wacc7" localSheetId="9">'[3]DCF old'!#REF!</definedName>
    <definedName name="sa_wacc7" localSheetId="2">'[3]DCF old'!#REF!</definedName>
    <definedName name="sa_wacc7" localSheetId="26">'[3]DCF old'!#REF!</definedName>
    <definedName name="sa_wacc7">'[3]DCF old'!#REF!</definedName>
    <definedName name="sa_waccdiff" localSheetId="4">'[3]DCF old'!#REF!</definedName>
    <definedName name="sa_waccdiff" localSheetId="15">'[3]DCF old'!#REF!</definedName>
    <definedName name="sa_waccdiff" localSheetId="22">'[3]DCF old'!#REF!</definedName>
    <definedName name="sa_waccdiff" localSheetId="5">'[3]DCF old'!#REF!</definedName>
    <definedName name="sa_waccdiff" localSheetId="9">'[3]DCF old'!#REF!</definedName>
    <definedName name="sa_waccdiff" localSheetId="2">'[3]DCF old'!#REF!</definedName>
    <definedName name="sa_waccdiff" localSheetId="26">'[3]DCF old'!#REF!</definedName>
    <definedName name="sa_waccdiff">'[3]DCF old'!#REF!</definedName>
    <definedName name="sale_g" localSheetId="4">'[3]DCF old'!#REF!</definedName>
    <definedName name="sale_g" localSheetId="15">'[3]DCF old'!#REF!</definedName>
    <definedName name="sale_g" localSheetId="22">'[3]DCF old'!#REF!</definedName>
    <definedName name="sale_g" localSheetId="5">'[3]DCF old'!#REF!</definedName>
    <definedName name="sale_g" localSheetId="9">'[3]DCF old'!#REF!</definedName>
    <definedName name="sale_g" localSheetId="2">'[3]DCF old'!#REF!</definedName>
    <definedName name="sale_g" localSheetId="26">'[3]DCF old'!#REF!</definedName>
    <definedName name="sale_g">'[3]DCF old'!#REF!</definedName>
    <definedName name="sales" localSheetId="4">#REF!</definedName>
    <definedName name="sales" localSheetId="15">#REF!</definedName>
    <definedName name="sales" localSheetId="22">#REF!</definedName>
    <definedName name="sales" localSheetId="5">#REF!</definedName>
    <definedName name="sales" localSheetId="9">#REF!</definedName>
    <definedName name="sales" localSheetId="2">#REF!</definedName>
    <definedName name="sales" localSheetId="26">#REF!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5">'[3]DCF old'!#REF!</definedName>
    <definedName name="sector" localSheetId="22">'[3]DCF old'!#REF!</definedName>
    <definedName name="sector" localSheetId="5">'[3]DCF old'!#REF!</definedName>
    <definedName name="sector" localSheetId="9">'[3]DCF old'!#REF!</definedName>
    <definedName name="sector" localSheetId="2">'[3]DCF old'!#REF!</definedName>
    <definedName name="sector" localSheetId="26">'[3]DCF old'!#REF!</definedName>
    <definedName name="sector">'[3]DCF old'!#REF!</definedName>
    <definedName name="sector_en" localSheetId="4">'[3]DCF old'!#REF!</definedName>
    <definedName name="sector_en" localSheetId="15">'[3]DCF old'!#REF!</definedName>
    <definedName name="sector_en" localSheetId="22">'[3]DCF old'!#REF!</definedName>
    <definedName name="sector_en" localSheetId="5">'[3]DCF old'!#REF!</definedName>
    <definedName name="sector_en" localSheetId="9">'[3]DCF old'!#REF!</definedName>
    <definedName name="sector_en" localSheetId="2">'[3]DCF old'!#REF!</definedName>
    <definedName name="sector_en" localSheetId="26">'[3]DCF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5">#REF!</definedName>
    <definedName name="SEK_USD" localSheetId="22">#REF!</definedName>
    <definedName name="SEK_USD" localSheetId="5">#REF!</definedName>
    <definedName name="SEK_USD" localSheetId="9">#REF!</definedName>
    <definedName name="SEK_USD" localSheetId="2">#REF!</definedName>
    <definedName name="SEK_USD" localSheetId="26">#REF!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5">[8]NOPAT_VDF!#REF!</definedName>
    <definedName name="SGA_growth" localSheetId="22">[8]NOPAT_VDF!#REF!</definedName>
    <definedName name="SGA_growth" localSheetId="5">[8]NOPAT_VDF!#REF!</definedName>
    <definedName name="SGA_growth" localSheetId="9">[8]NOPAT_VDF!#REF!</definedName>
    <definedName name="SGA_growth" localSheetId="2">[8]NOPAT_VDF!#REF!</definedName>
    <definedName name="SGA_growth" localSheetId="26">[8]NOPAT_VDF!#REF!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5">[8]Forecasts_VDF!#REF!</definedName>
    <definedName name="SGA_margin_fore" localSheetId="22">[8]Forecasts_VDF!#REF!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6">[8]Forecasts_VDF!#REF!</definedName>
    <definedName name="SGA_margin_fore">[8]Forecasts_VDF!#REF!</definedName>
    <definedName name="share_info" localSheetId="4">#REF!</definedName>
    <definedName name="share_info" localSheetId="15">#REF!</definedName>
    <definedName name="share_info" localSheetId="22">#REF!</definedName>
    <definedName name="share_info" localSheetId="5">#REF!</definedName>
    <definedName name="share_info" localSheetId="9">#REF!</definedName>
    <definedName name="share_info" localSheetId="2">#REF!</definedName>
    <definedName name="share_info" localSheetId="26">#REF!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5">#REF!</definedName>
    <definedName name="Shares" localSheetId="22">#REF!</definedName>
    <definedName name="Shares" localSheetId="5">#REF!</definedName>
    <definedName name="Shares" localSheetId="9">#REF!</definedName>
    <definedName name="Shares" localSheetId="2">#REF!</definedName>
    <definedName name="Shares" localSheetId="26">#REF!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5">'[8]Invested capital_VDF'!#REF!</definedName>
    <definedName name="Shares_repurchase_liability" localSheetId="22">'[8]Invested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6">'[8]Invested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5">OFFSET(ChartStartpoint,ChartarrayStartpoint,0,ChartarraySize,1)</definedName>
    <definedName name="Sheet2" localSheetId="20">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6">OFFSET(ChartStartpoint,ChartarrayStartpoint,0,ChartarraySize,1)</definedName>
    <definedName name="Sheet2">OFFSET(ChartStartpoint,ChartarrayStartpoint,0,ChartarraySize,1)</definedName>
    <definedName name="Short_term_debt" localSheetId="4">#REF!</definedName>
    <definedName name="Short_term_debt" localSheetId="15">#REF!</definedName>
    <definedName name="Short_term_debt" localSheetId="22">#REF!</definedName>
    <definedName name="Short_term_debt" localSheetId="5">#REF!</definedName>
    <definedName name="Short_term_debt" localSheetId="9">#REF!</definedName>
    <definedName name="Short_term_debt" localSheetId="2">#REF!</definedName>
    <definedName name="Short_term_debt" localSheetId="26">#REF!</definedName>
    <definedName name="Short_term_debt">#REF!</definedName>
    <definedName name="Shre">'[30]Balance Sheet'!$N$9</definedName>
    <definedName name="SHRFULL" localSheetId="4">#REF!</definedName>
    <definedName name="SHRFULL" localSheetId="15">#REF!</definedName>
    <definedName name="SHRFULL" localSheetId="22">#REF!</definedName>
    <definedName name="SHRFULL" localSheetId="5">#REF!</definedName>
    <definedName name="SHRFULL" localSheetId="9">#REF!</definedName>
    <definedName name="SHRFULL" localSheetId="2">#REF!</definedName>
    <definedName name="SHRFULL" localSheetId="26">#REF!</definedName>
    <definedName name="SHRFULL">#REF!</definedName>
    <definedName name="sizes">FALSE</definedName>
    <definedName name="solveproblemwacc">'[3]DCF old'!$C$48</definedName>
    <definedName name="sorteringtest" localSheetId="4">#REF!</definedName>
    <definedName name="sorteringtest" localSheetId="15">#REF!</definedName>
    <definedName name="sorteringtest" localSheetId="22">#REF!</definedName>
    <definedName name="sorteringtest" localSheetId="5">#REF!</definedName>
    <definedName name="sorteringtest" localSheetId="9">#REF!</definedName>
    <definedName name="sorteringtest" localSheetId="2">#REF!</definedName>
    <definedName name="sorteringtest" localSheetId="26">#REF!</definedName>
    <definedName name="sorteringtest">#REF!</definedName>
    <definedName name="South_America" localSheetId="4">#REF!</definedName>
    <definedName name="South_America" localSheetId="15">#REF!</definedName>
    <definedName name="South_America" localSheetId="22">#REF!</definedName>
    <definedName name="South_America" localSheetId="5">#REF!</definedName>
    <definedName name="South_America" localSheetId="9">#REF!</definedName>
    <definedName name="South_America" localSheetId="2">#REF!</definedName>
    <definedName name="South_America" localSheetId="26">#REF!</definedName>
    <definedName name="South_America">#REF!</definedName>
    <definedName name="South_America_w" localSheetId="4">#REF!</definedName>
    <definedName name="South_America_w" localSheetId="15">#REF!</definedName>
    <definedName name="South_America_w" localSheetId="22">#REF!</definedName>
    <definedName name="South_America_w" localSheetId="5">#REF!</definedName>
    <definedName name="South_America_w" localSheetId="9">#REF!</definedName>
    <definedName name="South_America_w" localSheetId="2">#REF!</definedName>
    <definedName name="South_America_w" localSheetId="26">#REF!</definedName>
    <definedName name="South_America_w">#REF!</definedName>
    <definedName name="spcurrency" localSheetId="4">#REF!</definedName>
    <definedName name="spcurrency" localSheetId="15">#REF!</definedName>
    <definedName name="spcurrency" localSheetId="22">#REF!</definedName>
    <definedName name="spcurrency" localSheetId="5">#REF!</definedName>
    <definedName name="spcurrency" localSheetId="9">#REF!</definedName>
    <definedName name="spcurrency" localSheetId="2">#REF!</definedName>
    <definedName name="spcurrency" localSheetId="26">#REF!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5">'[6]old template'!#REF!</definedName>
    <definedName name="sqm00" localSheetId="22">'[6]old template'!#REF!</definedName>
    <definedName name="sqm00" localSheetId="5">'[6]old template'!#REF!</definedName>
    <definedName name="sqm00" localSheetId="9">'[6]old template'!#REF!</definedName>
    <definedName name="sqm00" localSheetId="2">'[6]old template'!#REF!</definedName>
    <definedName name="sqm00" localSheetId="26">'[6]old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5">#REF!</definedName>
    <definedName name="Start_Year_JCF" localSheetId="22">#REF!</definedName>
    <definedName name="Start_Year_JCF" localSheetId="5">#REF!</definedName>
    <definedName name="Start_Year_JCF" localSheetId="9">#REF!</definedName>
    <definedName name="Start_Year_JCF" localSheetId="2">#REF!</definedName>
    <definedName name="Start_Year_JCF" localSheetId="26">#REF!</definedName>
    <definedName name="Start_Year_JCF">#REF!</definedName>
    <definedName name="startday" localSheetId="4">#REF!</definedName>
    <definedName name="startday" localSheetId="15">#REF!</definedName>
    <definedName name="startday" localSheetId="22">#REF!</definedName>
    <definedName name="startday" localSheetId="5">#REF!</definedName>
    <definedName name="startday" localSheetId="9">#REF!</definedName>
    <definedName name="startday" localSheetId="2">#REF!</definedName>
    <definedName name="startday" localSheetId="26">#REF!</definedName>
    <definedName name="startday">#REF!</definedName>
    <definedName name="startmonth" localSheetId="4">#REF!</definedName>
    <definedName name="startmonth" localSheetId="15">#REF!</definedName>
    <definedName name="startmonth" localSheetId="22">#REF!</definedName>
    <definedName name="startmonth" localSheetId="5">#REF!</definedName>
    <definedName name="startmonth" localSheetId="9">#REF!</definedName>
    <definedName name="startmonth" localSheetId="2">#REF!</definedName>
    <definedName name="startmonth" localSheetId="26">#REF!</definedName>
    <definedName name="startmonth">#REF!</definedName>
    <definedName name="StartPosition" localSheetId="4">#REF!</definedName>
    <definedName name="StartPosition" localSheetId="15">#REF!</definedName>
    <definedName name="StartPosition" localSheetId="22">#REF!</definedName>
    <definedName name="StartPosition" localSheetId="5">#REF!</definedName>
    <definedName name="StartPosition" localSheetId="9">#REF!</definedName>
    <definedName name="StartPosition" localSheetId="2">#REF!</definedName>
    <definedName name="StartPosition" localSheetId="26">#REF!</definedName>
    <definedName name="StartPosition">#REF!</definedName>
    <definedName name="startyear" localSheetId="4">#REF!</definedName>
    <definedName name="startyear" localSheetId="15">#REF!</definedName>
    <definedName name="startyear" localSheetId="22">#REF!</definedName>
    <definedName name="startyear" localSheetId="5">#REF!</definedName>
    <definedName name="startyear" localSheetId="9">#REF!</definedName>
    <definedName name="startyear" localSheetId="2">#REF!</definedName>
    <definedName name="startyear" localSheetId="26">#REF!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5">#REF!</definedName>
    <definedName name="strategy_key" localSheetId="22">#REF!</definedName>
    <definedName name="strategy_key" localSheetId="5">#REF!</definedName>
    <definedName name="strategy_key" localSheetId="9">#REF!</definedName>
    <definedName name="strategy_key" localSheetId="2">#REF!</definedName>
    <definedName name="strategy_key" localSheetId="26">#REF!</definedName>
    <definedName name="strategy_key">#REF!</definedName>
    <definedName name="subdebt" localSheetId="4">#REF!</definedName>
    <definedName name="subdebt" localSheetId="15">#REF!</definedName>
    <definedName name="subdebt" localSheetId="22">#REF!</definedName>
    <definedName name="subdebt" localSheetId="5">#REF!</definedName>
    <definedName name="subdebt" localSheetId="9">#REF!</definedName>
    <definedName name="subdebt" localSheetId="2">#REF!</definedName>
    <definedName name="subdebt" localSheetId="26">#REF!</definedName>
    <definedName name="subdebt">#REF!</definedName>
    <definedName name="Summary" localSheetId="4">#REF!</definedName>
    <definedName name="Summary" localSheetId="15">#REF!</definedName>
    <definedName name="Summary" localSheetId="22">#REF!</definedName>
    <definedName name="Summary" localSheetId="5">#REF!</definedName>
    <definedName name="Summary" localSheetId="9">#REF!</definedName>
    <definedName name="Summary" localSheetId="2">#REF!</definedName>
    <definedName name="Summary" localSheetId="26">#REF!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5">'[3]DCF old'!#REF!</definedName>
    <definedName name="svaps" localSheetId="22">'[3]DCF old'!#REF!</definedName>
    <definedName name="svaps" localSheetId="5">'[3]DCF old'!#REF!</definedName>
    <definedName name="svaps" localSheetId="9">'[3]DCF old'!#REF!</definedName>
    <definedName name="svaps" localSheetId="2">'[3]DCF old'!#REF!</definedName>
    <definedName name="svaps" localSheetId="26">'[3]DCF old'!#REF!</definedName>
    <definedName name="svaps">'[3]DCF old'!#REF!</definedName>
    <definedName name="SVASolver" localSheetId="4">#REF!</definedName>
    <definedName name="SVASolver" localSheetId="15">#REF!</definedName>
    <definedName name="SVASolver" localSheetId="22">#REF!</definedName>
    <definedName name="SVASolver" localSheetId="5">#REF!</definedName>
    <definedName name="SVASolver" localSheetId="9">#REF!</definedName>
    <definedName name="SVASolver" localSheetId="2">#REF!</definedName>
    <definedName name="SVASolver" localSheetId="26">#REF!</definedName>
    <definedName name="SVASolver">#REF!</definedName>
    <definedName name="Sweden" localSheetId="4">#REF!</definedName>
    <definedName name="Sweden" localSheetId="15">#REF!</definedName>
    <definedName name="Sweden" localSheetId="22">#REF!</definedName>
    <definedName name="Sweden" localSheetId="5">#REF!</definedName>
    <definedName name="Sweden" localSheetId="9">#REF!</definedName>
    <definedName name="Sweden" localSheetId="2">#REF!</definedName>
    <definedName name="Sweden" localSheetId="26">#REF!</definedName>
    <definedName name="Sweden">#REF!</definedName>
    <definedName name="Sweden_w" localSheetId="4">#REF!</definedName>
    <definedName name="Sweden_w" localSheetId="15">#REF!</definedName>
    <definedName name="Sweden_w" localSheetId="22">#REF!</definedName>
    <definedName name="Sweden_w" localSheetId="5">#REF!</definedName>
    <definedName name="Sweden_w" localSheetId="9">#REF!</definedName>
    <definedName name="Sweden_w" localSheetId="2">#REF!</definedName>
    <definedName name="Sweden_w" localSheetId="26">#REF!</definedName>
    <definedName name="Sweden_w">#REF!</definedName>
    <definedName name="syss_kap" localSheetId="4">'[3]DCF old'!#REF!</definedName>
    <definedName name="syss_kap" localSheetId="15">'[3]DCF old'!#REF!</definedName>
    <definedName name="syss_kap" localSheetId="22">'[3]DCF old'!#REF!</definedName>
    <definedName name="syss_kap" localSheetId="5">'[3]DCF old'!#REF!</definedName>
    <definedName name="syss_kap" localSheetId="9">'[3]DCF old'!#REF!</definedName>
    <definedName name="syss_kap" localSheetId="2">'[3]DCF old'!#REF!</definedName>
    <definedName name="syss_kap" localSheetId="26">'[3]DCF old'!#REF!</definedName>
    <definedName name="syss_kap">'[3]DCF old'!#REF!</definedName>
    <definedName name="t" localSheetId="4">#REF!</definedName>
    <definedName name="t" localSheetId="15">#REF!</definedName>
    <definedName name="t" localSheetId="22">#REF!</definedName>
    <definedName name="t" localSheetId="5">#REF!</definedName>
    <definedName name="t" localSheetId="9">#REF!</definedName>
    <definedName name="t" localSheetId="2">#REF!</definedName>
    <definedName name="t" localSheetId="26">#REF!</definedName>
    <definedName name="t">#REF!</definedName>
    <definedName name="Tabell_A_USD" localSheetId="4">'[11]A table'!#REF!</definedName>
    <definedName name="Tabell_A_USD" localSheetId="15">'[11]A table'!#REF!</definedName>
    <definedName name="Tabell_A_USD" localSheetId="22">'[11]A table'!#REF!</definedName>
    <definedName name="Tabell_A_USD" localSheetId="5">'[11]A table'!#REF!</definedName>
    <definedName name="Tabell_A_USD" localSheetId="9">'[11]A table'!#REF!</definedName>
    <definedName name="Tabell_A_USD" localSheetId="2">'[11]A table'!#REF!</definedName>
    <definedName name="Tabell_A_USD" localSheetId="26">'[11]A table'!#REF!</definedName>
    <definedName name="Tabell_A_USD">'[11]A table'!#REF!</definedName>
    <definedName name="Tabell_C_Eng" localSheetId="4">'[11]A table'!#REF!</definedName>
    <definedName name="Tabell_C_Eng" localSheetId="15">'[11]A table'!#REF!</definedName>
    <definedName name="Tabell_C_Eng" localSheetId="22">'[11]A table'!#REF!</definedName>
    <definedName name="Tabell_C_Eng" localSheetId="5">'[11]A table'!#REF!</definedName>
    <definedName name="Tabell_C_Eng" localSheetId="9">'[11]A table'!#REF!</definedName>
    <definedName name="Tabell_C_Eng" localSheetId="2">'[11]A table'!#REF!</definedName>
    <definedName name="Tabell_C_Eng" localSheetId="26">'[11]A table'!#REF!</definedName>
    <definedName name="Tabell_C_Eng">'[11]A table'!#REF!</definedName>
    <definedName name="table1" localSheetId="4">#REF!</definedName>
    <definedName name="table1" localSheetId="15">#REF!</definedName>
    <definedName name="table1" localSheetId="22">#REF!</definedName>
    <definedName name="table1" localSheetId="5">#REF!</definedName>
    <definedName name="table1" localSheetId="9">#REF!</definedName>
    <definedName name="table1" localSheetId="2">#REF!</definedName>
    <definedName name="table1" localSheetId="26">#REF!</definedName>
    <definedName name="table1">#REF!</definedName>
    <definedName name="tablea" localSheetId="4">#REF!</definedName>
    <definedName name="tablea" localSheetId="15">#REF!</definedName>
    <definedName name="tablea" localSheetId="22">#REF!</definedName>
    <definedName name="tablea" localSheetId="5">#REF!</definedName>
    <definedName name="tablea" localSheetId="9">#REF!</definedName>
    <definedName name="tablea" localSheetId="2">#REF!</definedName>
    <definedName name="tablea" localSheetId="26">#REF!</definedName>
    <definedName name="tablea">#REF!</definedName>
    <definedName name="tablec" localSheetId="4">#REF!</definedName>
    <definedName name="tablec" localSheetId="15">#REF!</definedName>
    <definedName name="tablec" localSheetId="22">#REF!</definedName>
    <definedName name="tablec" localSheetId="5">#REF!</definedName>
    <definedName name="tablec" localSheetId="9">#REF!</definedName>
    <definedName name="tablec" localSheetId="2">#REF!</definedName>
    <definedName name="tablec" localSheetId="26">#REF!</definedName>
    <definedName name="tablec">#REF!</definedName>
    <definedName name="Tangible_Assets" localSheetId="4">#REF!</definedName>
    <definedName name="Tangible_Assets" localSheetId="15">#REF!</definedName>
    <definedName name="Tangible_Assets" localSheetId="22">#REF!</definedName>
    <definedName name="Tangible_Assets" localSheetId="5">#REF!</definedName>
    <definedName name="Tangible_Assets" localSheetId="9">#REF!</definedName>
    <definedName name="Tangible_Assets" localSheetId="2">#REF!</definedName>
    <definedName name="Tangible_Assets" localSheetId="26">#REF!</definedName>
    <definedName name="Tangible_Assets">#REF!</definedName>
    <definedName name="Target_debt_to_capital">[8]Forecasts_VDF!$E$72:$L$72</definedName>
    <definedName name="Target_Price" localSheetId="4">#REF!</definedName>
    <definedName name="Target_Price" localSheetId="15">#REF!</definedName>
    <definedName name="Target_Price" localSheetId="22">#REF!</definedName>
    <definedName name="Target_Price" localSheetId="5">#REF!</definedName>
    <definedName name="Target_Price" localSheetId="9">#REF!</definedName>
    <definedName name="Target_Price" localSheetId="2">#REF!</definedName>
    <definedName name="Target_Price" localSheetId="26">#REF!</definedName>
    <definedName name="Target_Price">#REF!</definedName>
    <definedName name="tas_00" localSheetId="4">#REF!</definedName>
    <definedName name="tas_00" localSheetId="15">#REF!</definedName>
    <definedName name="tas_00" localSheetId="22">#REF!</definedName>
    <definedName name="tas_00" localSheetId="5">#REF!</definedName>
    <definedName name="tas_00" localSheetId="9">#REF!</definedName>
    <definedName name="tas_00" localSheetId="2">#REF!</definedName>
    <definedName name="tas_00" localSheetId="26">#REF!</definedName>
    <definedName name="tas_00">#REF!</definedName>
    <definedName name="tas_01" localSheetId="4">#REF!</definedName>
    <definedName name="tas_01" localSheetId="15">#REF!</definedName>
    <definedName name="tas_01" localSheetId="22">#REF!</definedName>
    <definedName name="tas_01" localSheetId="5">#REF!</definedName>
    <definedName name="tas_01" localSheetId="9">#REF!</definedName>
    <definedName name="tas_01" localSheetId="2">#REF!</definedName>
    <definedName name="tas_01" localSheetId="26">#REF!</definedName>
    <definedName name="tas_01">#REF!</definedName>
    <definedName name="tas_02" localSheetId="4">#REF!</definedName>
    <definedName name="tas_02" localSheetId="15">#REF!</definedName>
    <definedName name="tas_02" localSheetId="22">#REF!</definedName>
    <definedName name="tas_02" localSheetId="5">#REF!</definedName>
    <definedName name="tas_02" localSheetId="9">#REF!</definedName>
    <definedName name="tas_02" localSheetId="2">#REF!</definedName>
    <definedName name="tas_02" localSheetId="26">#REF!</definedName>
    <definedName name="tas_02">#REF!</definedName>
    <definedName name="tas_99" localSheetId="4">#REF!</definedName>
    <definedName name="tas_99" localSheetId="15">#REF!</definedName>
    <definedName name="tas_99" localSheetId="22">#REF!</definedName>
    <definedName name="tas_99" localSheetId="5">#REF!</definedName>
    <definedName name="tas_99" localSheetId="9">#REF!</definedName>
    <definedName name="tas_99" localSheetId="2">#REF!</definedName>
    <definedName name="tas_99" localSheetId="26">#REF!</definedName>
    <definedName name="tas_99">#REF!</definedName>
    <definedName name="tas_av00" localSheetId="4">#REF!</definedName>
    <definedName name="tas_av00" localSheetId="15">#REF!</definedName>
    <definedName name="tas_av00" localSheetId="22">#REF!</definedName>
    <definedName name="tas_av00" localSheetId="5">#REF!</definedName>
    <definedName name="tas_av00" localSheetId="9">#REF!</definedName>
    <definedName name="tas_av00" localSheetId="2">#REF!</definedName>
    <definedName name="tas_av00" localSheetId="26">#REF!</definedName>
    <definedName name="tas_av00">#REF!</definedName>
    <definedName name="tas_av01" localSheetId="4">#REF!</definedName>
    <definedName name="tas_av01" localSheetId="15">#REF!</definedName>
    <definedName name="tas_av01" localSheetId="22">#REF!</definedName>
    <definedName name="tas_av01" localSheetId="5">#REF!</definedName>
    <definedName name="tas_av01" localSheetId="9">#REF!</definedName>
    <definedName name="tas_av01" localSheetId="2">#REF!</definedName>
    <definedName name="tas_av01" localSheetId="26">#REF!</definedName>
    <definedName name="tas_av01">#REF!</definedName>
    <definedName name="tas_av02" localSheetId="4">#REF!</definedName>
    <definedName name="tas_av02" localSheetId="15">#REF!</definedName>
    <definedName name="tas_av02" localSheetId="22">#REF!</definedName>
    <definedName name="tas_av02" localSheetId="5">#REF!</definedName>
    <definedName name="tas_av02" localSheetId="9">#REF!</definedName>
    <definedName name="tas_av02" localSheetId="2">#REF!</definedName>
    <definedName name="tas_av02" localSheetId="26">#REF!</definedName>
    <definedName name="tas_av02">#REF!</definedName>
    <definedName name="tas_av99" localSheetId="4">#REF!</definedName>
    <definedName name="tas_av99" localSheetId="15">#REF!</definedName>
    <definedName name="tas_av99" localSheetId="22">#REF!</definedName>
    <definedName name="tas_av99" localSheetId="5">#REF!</definedName>
    <definedName name="tas_av99" localSheetId="9">#REF!</definedName>
    <definedName name="tas_av99" localSheetId="2">#REF!</definedName>
    <definedName name="tas_av99" localSheetId="26">#REF!</definedName>
    <definedName name="tas_av99">#REF!</definedName>
    <definedName name="tas_s00" localSheetId="4">#REF!</definedName>
    <definedName name="tas_s00" localSheetId="15">#REF!</definedName>
    <definedName name="tas_s00" localSheetId="22">#REF!</definedName>
    <definedName name="tas_s00" localSheetId="5">#REF!</definedName>
    <definedName name="tas_s00" localSheetId="9">#REF!</definedName>
    <definedName name="tas_s00" localSheetId="2">#REF!</definedName>
    <definedName name="tas_s00" localSheetId="26">#REF!</definedName>
    <definedName name="tas_s00">#REF!</definedName>
    <definedName name="tas_s01" localSheetId="4">#REF!</definedName>
    <definedName name="tas_s01" localSheetId="15">#REF!</definedName>
    <definedName name="tas_s01" localSheetId="22">#REF!</definedName>
    <definedName name="tas_s01" localSheetId="5">#REF!</definedName>
    <definedName name="tas_s01" localSheetId="9">#REF!</definedName>
    <definedName name="tas_s01" localSheetId="2">#REF!</definedName>
    <definedName name="tas_s01" localSheetId="26">#REF!</definedName>
    <definedName name="tas_s01">#REF!</definedName>
    <definedName name="tas_s02" localSheetId="4">#REF!</definedName>
    <definedName name="tas_s02" localSheetId="15">#REF!</definedName>
    <definedName name="tas_s02" localSheetId="22">#REF!</definedName>
    <definedName name="tas_s02" localSheetId="5">#REF!</definedName>
    <definedName name="tas_s02" localSheetId="9">#REF!</definedName>
    <definedName name="tas_s02" localSheetId="2">#REF!</definedName>
    <definedName name="tas_s02" localSheetId="26">#REF!</definedName>
    <definedName name="tas_s02">#REF!</definedName>
    <definedName name="tas_s99" localSheetId="4">#REF!</definedName>
    <definedName name="tas_s99" localSheetId="15">#REF!</definedName>
    <definedName name="tas_s99" localSheetId="22">#REF!</definedName>
    <definedName name="tas_s99" localSheetId="5">#REF!</definedName>
    <definedName name="tas_s99" localSheetId="9">#REF!</definedName>
    <definedName name="tas_s99" localSheetId="2">#REF!</definedName>
    <definedName name="tas_s99" localSheetId="26">#REF!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5">[8]WACC_VDF!#REF!</definedName>
    <definedName name="Tax_rate_for_WACC" localSheetId="22">[8]WACC_VDF!#REF!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6">[8]WACC_VDF!#REF!</definedName>
    <definedName name="Tax_rate_for_WACC">[8]WACC_VDF!#REF!</definedName>
    <definedName name="Tax_Shield_Tax_Rate">[8]NOPAT_VDF!$A$33</definedName>
    <definedName name="Taxes_deferred" localSheetId="4">#REF!</definedName>
    <definedName name="Taxes_deferred" localSheetId="15">#REF!</definedName>
    <definedName name="Taxes_deferred" localSheetId="22">#REF!</definedName>
    <definedName name="Taxes_deferred" localSheetId="5">#REF!</definedName>
    <definedName name="Taxes_deferred" localSheetId="9">#REF!</definedName>
    <definedName name="Taxes_deferred" localSheetId="2">#REF!</definedName>
    <definedName name="Taxes_deferred" localSheetId="26">#REF!</definedName>
    <definedName name="Taxes_deferred">#REF!</definedName>
    <definedName name="Taxes_paid" localSheetId="4">#REF!</definedName>
    <definedName name="Taxes_paid" localSheetId="15">#REF!</definedName>
    <definedName name="Taxes_paid" localSheetId="22">#REF!</definedName>
    <definedName name="Taxes_paid" localSheetId="5">#REF!</definedName>
    <definedName name="Taxes_paid" localSheetId="9">#REF!</definedName>
    <definedName name="Taxes_paid" localSheetId="2">#REF!</definedName>
    <definedName name="Taxes_paid" localSheetId="26">#REF!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5">#REF!</definedName>
    <definedName name="TEST" localSheetId="22">#REF!</definedName>
    <definedName name="TEST" localSheetId="5">#REF!</definedName>
    <definedName name="TEST" localSheetId="9">#REF!</definedName>
    <definedName name="TEST" localSheetId="2">#REF!</definedName>
    <definedName name="TEST" localSheetId="26">#REF!</definedName>
    <definedName name="TEST">#REF!</definedName>
    <definedName name="textToday" localSheetId="4">#REF!</definedName>
    <definedName name="textToday" localSheetId="15">#REF!</definedName>
    <definedName name="textToday" localSheetId="22">#REF!</definedName>
    <definedName name="textToday" localSheetId="5">#REF!</definedName>
    <definedName name="textToday" localSheetId="9">#REF!</definedName>
    <definedName name="textToday" localSheetId="2">#REF!</definedName>
    <definedName name="textToday" localSheetId="26">#REF!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5">#REF!</definedName>
    <definedName name="ticker" localSheetId="22">#REF!</definedName>
    <definedName name="ticker" localSheetId="5">#REF!</definedName>
    <definedName name="ticker" localSheetId="9">#REF!</definedName>
    <definedName name="ticker" localSheetId="2">#REF!</definedName>
    <definedName name="ticker" localSheetId="26">#REF!</definedName>
    <definedName name="ticker">#REF!</definedName>
    <definedName name="tot">'[3]DCF old'!$C$54:$C$61</definedName>
    <definedName name="tot_airline_revenue_1985" localSheetId="4">[15]Global!#REF!</definedName>
    <definedName name="tot_airline_revenue_1985" localSheetId="15">[15]Global!#REF!</definedName>
    <definedName name="tot_airline_revenue_1985" localSheetId="22">[15]Global!#REF!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6">[15]Global!#REF!</definedName>
    <definedName name="tot_airline_revenue_1985">[15]Global!#REF!</definedName>
    <definedName name="tot_airline_revenue_1986" localSheetId="4">[15]Global!#REF!</definedName>
    <definedName name="tot_airline_revenue_1986" localSheetId="15">[15]Global!#REF!</definedName>
    <definedName name="tot_airline_revenue_1986" localSheetId="22">[15]Global!#REF!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6">[15]Global!#REF!</definedName>
    <definedName name="tot_airline_revenue_1986">[15]Global!#REF!</definedName>
    <definedName name="tot_airline_revenue_1987" localSheetId="4">[15]Global!#REF!</definedName>
    <definedName name="tot_airline_revenue_1987" localSheetId="15">[15]Global!#REF!</definedName>
    <definedName name="tot_airline_revenue_1987" localSheetId="22">[15]Global!#REF!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6">[15]Global!#REF!</definedName>
    <definedName name="tot_airline_revenue_1987">[15]Global!#REF!</definedName>
    <definedName name="tot_airline_revenue_1988" localSheetId="4">[15]Global!#REF!</definedName>
    <definedName name="tot_airline_revenue_1988" localSheetId="15">[15]Global!#REF!</definedName>
    <definedName name="tot_airline_revenue_1988" localSheetId="22">[15]Global!#REF!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6">[15]Global!#REF!</definedName>
    <definedName name="tot_airline_revenue_1988">[15]Global!#REF!</definedName>
    <definedName name="tot_airline_revenue_1989" localSheetId="4">[15]Global!#REF!</definedName>
    <definedName name="tot_airline_revenue_1989" localSheetId="15">[15]Global!#REF!</definedName>
    <definedName name="tot_airline_revenue_1989" localSheetId="22">[15]Global!#REF!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6">[15]Global!#REF!</definedName>
    <definedName name="tot_airline_revenue_1989">[15]Global!#REF!</definedName>
    <definedName name="tot_airline_revenue_1990" localSheetId="4">[15]Global!#REF!</definedName>
    <definedName name="tot_airline_revenue_1990" localSheetId="15">[15]Global!#REF!</definedName>
    <definedName name="tot_airline_revenue_1990" localSheetId="22">[15]Global!#REF!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6">[15]Global!#REF!</definedName>
    <definedName name="tot_airline_revenue_1990">[15]Global!#REF!</definedName>
    <definedName name="tot_airline_revenue_1991" localSheetId="4">[15]Global!#REF!</definedName>
    <definedName name="tot_airline_revenue_1991" localSheetId="15">[15]Global!#REF!</definedName>
    <definedName name="tot_airline_revenue_1991" localSheetId="22">[15]Global!#REF!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6">[15]Global!#REF!</definedName>
    <definedName name="tot_airline_revenue_1991">[15]Global!#REF!</definedName>
    <definedName name="tot_airline_revenue_1992" localSheetId="4">[15]Global!#REF!</definedName>
    <definedName name="tot_airline_revenue_1992" localSheetId="15">[15]Global!#REF!</definedName>
    <definedName name="tot_airline_revenue_1992" localSheetId="22">[15]Global!#REF!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6">[15]Global!#REF!</definedName>
    <definedName name="tot_airline_revenue_1992">[15]Global!#REF!</definedName>
    <definedName name="tot_airline_revenue_1993" localSheetId="4">[15]Global!#REF!</definedName>
    <definedName name="tot_airline_revenue_1993" localSheetId="15">[15]Global!#REF!</definedName>
    <definedName name="tot_airline_revenue_1993" localSheetId="22">[15]Global!#REF!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6">[15]Global!#REF!</definedName>
    <definedName name="tot_airline_revenue_1993">[15]Global!#REF!</definedName>
    <definedName name="tot_airline_revenue_1994" localSheetId="4">[15]Global!#REF!</definedName>
    <definedName name="tot_airline_revenue_1994" localSheetId="15">[15]Global!#REF!</definedName>
    <definedName name="tot_airline_revenue_1994" localSheetId="22">[15]Global!#REF!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6">[15]Global!#REF!</definedName>
    <definedName name="tot_airline_revenue_1994">[15]Global!#REF!</definedName>
    <definedName name="tot_airline_revenue_1995" localSheetId="4">[15]Global!#REF!</definedName>
    <definedName name="tot_airline_revenue_1995" localSheetId="15">[15]Global!#REF!</definedName>
    <definedName name="tot_airline_revenue_1995" localSheetId="22">[15]Global!#REF!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6">[15]Global!#REF!</definedName>
    <definedName name="tot_airline_revenue_1995">[15]Global!#REF!</definedName>
    <definedName name="tot_airline_revenue_1996" localSheetId="4">[15]Global!#REF!</definedName>
    <definedName name="tot_airline_revenue_1996" localSheetId="15">[15]Global!#REF!</definedName>
    <definedName name="tot_airline_revenue_1996" localSheetId="22">[15]Global!#REF!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6">[15]Global!#REF!</definedName>
    <definedName name="tot_airline_revenue_1996">[15]Global!#REF!</definedName>
    <definedName name="tot_airline_revenue_1997" localSheetId="4">[15]Global!#REF!</definedName>
    <definedName name="tot_airline_revenue_1997" localSheetId="15">[15]Global!#REF!</definedName>
    <definedName name="tot_airline_revenue_1997" localSheetId="22">[15]Global!#REF!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6">[15]Global!#REF!</definedName>
    <definedName name="tot_airline_revenue_1997">[15]Global!#REF!</definedName>
    <definedName name="tot_airline_revenue_1998" localSheetId="4">[15]Global!#REF!</definedName>
    <definedName name="tot_airline_revenue_1998" localSheetId="15">[15]Global!#REF!</definedName>
    <definedName name="tot_airline_revenue_1998" localSheetId="22">[15]Global!#REF!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6">[15]Global!#REF!</definedName>
    <definedName name="tot_airline_revenue_1998">[15]Global!#REF!</definedName>
    <definedName name="tot_airline_revenue_1999" localSheetId="4">[15]Global!#REF!</definedName>
    <definedName name="tot_airline_revenue_1999" localSheetId="15">[15]Global!#REF!</definedName>
    <definedName name="tot_airline_revenue_1999" localSheetId="22">[15]Global!#REF!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6">[15]Global!#REF!</definedName>
    <definedName name="tot_airline_revenue_1999">[15]Global!#REF!</definedName>
    <definedName name="tot_airline_revenue_2000" localSheetId="4">[15]Global!#REF!</definedName>
    <definedName name="tot_airline_revenue_2000" localSheetId="15">[15]Global!#REF!</definedName>
    <definedName name="tot_airline_revenue_2000" localSheetId="22">[15]Global!#REF!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6">[15]Global!#REF!</definedName>
    <definedName name="tot_airline_revenue_2000">[15]Global!#REF!</definedName>
    <definedName name="tot_airline_revenue_2001" localSheetId="4">[15]Global!#REF!</definedName>
    <definedName name="tot_airline_revenue_2001" localSheetId="15">[15]Global!#REF!</definedName>
    <definedName name="tot_airline_revenue_2001" localSheetId="22">[15]Global!#REF!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6">[15]Global!#REF!</definedName>
    <definedName name="tot_airline_revenue_2001">[15]Global!#REF!</definedName>
    <definedName name="tot_airline_revenue_2002" localSheetId="4">[15]Global!#REF!</definedName>
    <definedName name="tot_airline_revenue_2002" localSheetId="15">[15]Global!#REF!</definedName>
    <definedName name="tot_airline_revenue_2002" localSheetId="22">[15]Global!#REF!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6">[15]Global!#REF!</definedName>
    <definedName name="tot_airline_revenue_2002">[15]Global!#REF!</definedName>
    <definedName name="tot_airline_revenue_2003" localSheetId="4">[15]Global!#REF!</definedName>
    <definedName name="tot_airline_revenue_2003" localSheetId="15">[15]Global!#REF!</definedName>
    <definedName name="tot_airline_revenue_2003" localSheetId="22">[15]Global!#REF!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6">[15]Global!#REF!</definedName>
    <definedName name="tot_airline_revenue_2003">[15]Global!#REF!</definedName>
    <definedName name="tot_airline_revenue_2004" localSheetId="4">[15]Global!#REF!</definedName>
    <definedName name="tot_airline_revenue_2004" localSheetId="15">[15]Global!#REF!</definedName>
    <definedName name="tot_airline_revenue_2004" localSheetId="22">[15]Global!#REF!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6">[15]Global!#REF!</definedName>
    <definedName name="tot_airline_revenue_2004">[15]Global!#REF!</definedName>
    <definedName name="tot_airline_revenue_2005" localSheetId="4">[15]Global!#REF!</definedName>
    <definedName name="tot_airline_revenue_2005" localSheetId="15">[15]Global!#REF!</definedName>
    <definedName name="tot_airline_revenue_2005" localSheetId="22">[15]Global!#REF!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6">[15]Global!#REF!</definedName>
    <definedName name="tot_airline_revenue_2005">[15]Global!#REF!</definedName>
    <definedName name="tot_airline_revenue_2006" localSheetId="4">[15]Global!#REF!</definedName>
    <definedName name="tot_airline_revenue_2006" localSheetId="15">[15]Global!#REF!</definedName>
    <definedName name="tot_airline_revenue_2006" localSheetId="22">[15]Global!#REF!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6">[15]Global!#REF!</definedName>
    <definedName name="tot_airline_revenue_2006">[15]Global!#REF!</definedName>
    <definedName name="tot_airline_revenue_2007" localSheetId="4">[15]Global!#REF!</definedName>
    <definedName name="tot_airline_revenue_2007" localSheetId="15">[15]Global!#REF!</definedName>
    <definedName name="tot_airline_revenue_2007" localSheetId="22">[15]Global!#REF!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6">[15]Global!#REF!</definedName>
    <definedName name="tot_airline_revenue_2007">[15]Global!#REF!</definedName>
    <definedName name="tot_airline_revenue_2008" localSheetId="4">[15]Global!#REF!</definedName>
    <definedName name="tot_airline_revenue_2008" localSheetId="15">[15]Global!#REF!</definedName>
    <definedName name="tot_airline_revenue_2008" localSheetId="22">[15]Global!#REF!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6">[15]Global!#REF!</definedName>
    <definedName name="tot_airline_revenue_2008">[15]Global!#REF!</definedName>
    <definedName name="tot_airline_revenue_2009" localSheetId="4">[15]Global!#REF!</definedName>
    <definedName name="tot_airline_revenue_2009" localSheetId="15">[15]Global!#REF!</definedName>
    <definedName name="tot_airline_revenue_2009" localSheetId="22">[15]Global!#REF!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6">[15]Global!#REF!</definedName>
    <definedName name="tot_airline_revenue_2009">[15]Global!#REF!</definedName>
    <definedName name="tot_airline_revenue_2010" localSheetId="4">[15]Global!#REF!</definedName>
    <definedName name="tot_airline_revenue_2010" localSheetId="15">[15]Global!#REF!</definedName>
    <definedName name="tot_airline_revenue_2010" localSheetId="22">[15]Global!#REF!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6">[15]Global!#REF!</definedName>
    <definedName name="tot_airline_revenue_2010">[15]Global!#REF!</definedName>
    <definedName name="tot_airline_revenue_comm" localSheetId="4">[15]Global!#REF!</definedName>
    <definedName name="tot_airline_revenue_comm" localSheetId="15">[15]Global!#REF!</definedName>
    <definedName name="tot_airline_revenue_comm" localSheetId="22">[15]Global!#REF!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6">[15]Global!#REF!</definedName>
    <definedName name="tot_airline_revenue_comm">[15]Global!#REF!</definedName>
    <definedName name="tot_as" localSheetId="4">'[3]DCF old'!#REF!</definedName>
    <definedName name="tot_as" localSheetId="15">'[3]DCF old'!#REF!</definedName>
    <definedName name="tot_as" localSheetId="22">'[3]DCF old'!#REF!</definedName>
    <definedName name="tot_as" localSheetId="5">'[3]DCF old'!#REF!</definedName>
    <definedName name="tot_as" localSheetId="9">'[3]DCF old'!#REF!</definedName>
    <definedName name="tot_as" localSheetId="2">'[3]DCF old'!#REF!</definedName>
    <definedName name="tot_as" localSheetId="26">'[3]DCF old'!#REF!</definedName>
    <definedName name="tot_as">'[3]DCF old'!#REF!</definedName>
    <definedName name="tot_bal" localSheetId="4">'[3]DCF old'!#REF!</definedName>
    <definedName name="tot_bal" localSheetId="15">'[3]DCF old'!#REF!</definedName>
    <definedName name="tot_bal" localSheetId="22">'[3]DCF old'!#REF!</definedName>
    <definedName name="tot_bal" localSheetId="5">'[3]DCF old'!#REF!</definedName>
    <definedName name="tot_bal" localSheetId="9">'[3]DCF old'!#REF!</definedName>
    <definedName name="tot_bal" localSheetId="2">'[3]DCF old'!#REF!</definedName>
    <definedName name="tot_bal" localSheetId="26">'[3]DCF old'!#REF!</definedName>
    <definedName name="tot_bal">'[3]DCF old'!#REF!</definedName>
    <definedName name="tot_d" localSheetId="4">'[3]DCF old'!#REF!</definedName>
    <definedName name="tot_d" localSheetId="15">'[3]DCF old'!#REF!</definedName>
    <definedName name="tot_d" localSheetId="22">'[3]DCF old'!#REF!</definedName>
    <definedName name="tot_d" localSheetId="5">'[3]DCF old'!#REF!</definedName>
    <definedName name="tot_d" localSheetId="9">'[3]DCF old'!#REF!</definedName>
    <definedName name="tot_d" localSheetId="2">'[3]DCF old'!#REF!</definedName>
    <definedName name="tot_d" localSheetId="26">'[3]DCF old'!#REF!</definedName>
    <definedName name="tot_d">'[3]DCF old'!#REF!</definedName>
    <definedName name="tot_div" localSheetId="4">'[3]DCF old'!#REF!</definedName>
    <definedName name="tot_div" localSheetId="15">'[3]DCF old'!#REF!</definedName>
    <definedName name="tot_div" localSheetId="22">'[3]DCF old'!#REF!</definedName>
    <definedName name="tot_div" localSheetId="5">'[3]DCF old'!#REF!</definedName>
    <definedName name="tot_div" localSheetId="9">'[3]DCF old'!#REF!</definedName>
    <definedName name="tot_div" localSheetId="2">'[3]DCF old'!#REF!</definedName>
    <definedName name="tot_div" localSheetId="26">'[3]DCF old'!#REF!</definedName>
    <definedName name="tot_div">'[3]DCF old'!#REF!</definedName>
    <definedName name="total_airline_capacity_ATM_1985" localSheetId="4">[15]Global!#REF!</definedName>
    <definedName name="total_airline_capacity_ATM_1985" localSheetId="15">[15]Global!#REF!</definedName>
    <definedName name="total_airline_capacity_ATM_1985" localSheetId="22">[15]Global!#REF!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6">[15]Global!#REF!</definedName>
    <definedName name="total_airline_capacity_ATM_1985">[15]Global!#REF!</definedName>
    <definedName name="total_airline_capacity_ATM_1986" localSheetId="4">[15]Global!#REF!</definedName>
    <definedName name="total_airline_capacity_ATM_1986" localSheetId="15">[15]Global!#REF!</definedName>
    <definedName name="total_airline_capacity_ATM_1986" localSheetId="22">[15]Global!#REF!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6">[15]Global!#REF!</definedName>
    <definedName name="total_airline_capacity_ATM_1986">[15]Global!#REF!</definedName>
    <definedName name="total_airline_capacity_ATM_1987" localSheetId="4">[15]Global!#REF!</definedName>
    <definedName name="total_airline_capacity_ATM_1987" localSheetId="15">[15]Global!#REF!</definedName>
    <definedName name="total_airline_capacity_ATM_1987" localSheetId="22">[15]Global!#REF!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6">[15]Global!#REF!</definedName>
    <definedName name="total_airline_capacity_ATM_1987">[15]Global!#REF!</definedName>
    <definedName name="total_airline_capacity_ATM_1988" localSheetId="4">[15]Global!#REF!</definedName>
    <definedName name="total_airline_capacity_ATM_1988" localSheetId="15">[15]Global!#REF!</definedName>
    <definedName name="total_airline_capacity_ATM_1988" localSheetId="22">[15]Global!#REF!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6">[15]Global!#REF!</definedName>
    <definedName name="total_airline_capacity_ATM_1988">[15]Global!#REF!</definedName>
    <definedName name="total_airline_capacity_ATM_1989" localSheetId="4">[15]Global!#REF!</definedName>
    <definedName name="total_airline_capacity_ATM_1989" localSheetId="15">[15]Global!#REF!</definedName>
    <definedName name="total_airline_capacity_ATM_1989" localSheetId="22">[15]Global!#REF!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6">[15]Global!#REF!</definedName>
    <definedName name="total_airline_capacity_ATM_1989">[15]Global!#REF!</definedName>
    <definedName name="total_airline_capacity_ATM_1990" localSheetId="4">[15]Global!#REF!</definedName>
    <definedName name="total_airline_capacity_ATM_1990" localSheetId="15">[15]Global!#REF!</definedName>
    <definedName name="total_airline_capacity_ATM_1990" localSheetId="22">[15]Global!#REF!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6">[15]Global!#REF!</definedName>
    <definedName name="total_airline_capacity_ATM_1990">[15]Global!#REF!</definedName>
    <definedName name="total_airline_capacity_ATM_1991" localSheetId="4">[15]Global!#REF!</definedName>
    <definedName name="total_airline_capacity_ATM_1991" localSheetId="15">[15]Global!#REF!</definedName>
    <definedName name="total_airline_capacity_ATM_1991" localSheetId="22">[15]Global!#REF!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6">[15]Global!#REF!</definedName>
    <definedName name="total_airline_capacity_ATM_1991">[15]Global!#REF!</definedName>
    <definedName name="total_airline_capacity_ATM_1992" localSheetId="4">[15]Global!#REF!</definedName>
    <definedName name="total_airline_capacity_ATM_1992" localSheetId="15">[15]Global!#REF!</definedName>
    <definedName name="total_airline_capacity_ATM_1992" localSheetId="22">[15]Global!#REF!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6">[15]Global!#REF!</definedName>
    <definedName name="total_airline_capacity_ATM_1992">[15]Global!#REF!</definedName>
    <definedName name="total_airline_capacity_ATM_1993" localSheetId="4">[15]Global!#REF!</definedName>
    <definedName name="total_airline_capacity_ATM_1993" localSheetId="15">[15]Global!#REF!</definedName>
    <definedName name="total_airline_capacity_ATM_1993" localSheetId="22">[15]Global!#REF!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6">[15]Global!#REF!</definedName>
    <definedName name="total_airline_capacity_ATM_1993">[15]Global!#REF!</definedName>
    <definedName name="total_airline_capacity_ATM_1994" localSheetId="4">[15]Global!#REF!</definedName>
    <definedName name="total_airline_capacity_ATM_1994" localSheetId="15">[15]Global!#REF!</definedName>
    <definedName name="total_airline_capacity_ATM_1994" localSheetId="22">[15]Global!#REF!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6">[15]Global!#REF!</definedName>
    <definedName name="total_airline_capacity_ATM_1994">[15]Global!#REF!</definedName>
    <definedName name="total_airline_capacity_ATM_1995" localSheetId="4">[15]Global!#REF!</definedName>
    <definedName name="total_airline_capacity_ATM_1995" localSheetId="15">[15]Global!#REF!</definedName>
    <definedName name="total_airline_capacity_ATM_1995" localSheetId="22">[15]Global!#REF!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6">[15]Global!#REF!</definedName>
    <definedName name="total_airline_capacity_ATM_1995">[15]Global!#REF!</definedName>
    <definedName name="total_airline_capacity_ATM_1996" localSheetId="4">[15]Global!#REF!</definedName>
    <definedName name="total_airline_capacity_ATM_1996" localSheetId="15">[15]Global!#REF!</definedName>
    <definedName name="total_airline_capacity_ATM_1996" localSheetId="22">[15]Global!#REF!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6">[15]Global!#REF!</definedName>
    <definedName name="total_airline_capacity_ATM_1996">[15]Global!#REF!</definedName>
    <definedName name="total_airline_capacity_ATM_1997" localSheetId="4">[15]Global!#REF!</definedName>
    <definedName name="total_airline_capacity_ATM_1997" localSheetId="15">[15]Global!#REF!</definedName>
    <definedName name="total_airline_capacity_ATM_1997" localSheetId="22">[15]Global!#REF!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6">[15]Global!#REF!</definedName>
    <definedName name="total_airline_capacity_ATM_1997">[15]Global!#REF!</definedName>
    <definedName name="total_airline_capacity_ATM_1998" localSheetId="4">[15]Global!#REF!</definedName>
    <definedName name="total_airline_capacity_ATM_1998" localSheetId="15">[15]Global!#REF!</definedName>
    <definedName name="total_airline_capacity_ATM_1998" localSheetId="22">[15]Global!#REF!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6">[15]Global!#REF!</definedName>
    <definedName name="total_airline_capacity_ATM_1998">[15]Global!#REF!</definedName>
    <definedName name="total_airline_capacity_ATM_1999" localSheetId="4">[15]Global!#REF!</definedName>
    <definedName name="total_airline_capacity_ATM_1999" localSheetId="15">[15]Global!#REF!</definedName>
    <definedName name="total_airline_capacity_ATM_1999" localSheetId="22">[15]Global!#REF!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6">[15]Global!#REF!</definedName>
    <definedName name="total_airline_capacity_ATM_1999">[15]Global!#REF!</definedName>
    <definedName name="total_airline_capacity_ATM_2000" localSheetId="4">[15]Global!#REF!</definedName>
    <definedName name="total_airline_capacity_ATM_2000" localSheetId="15">[15]Global!#REF!</definedName>
    <definedName name="total_airline_capacity_ATM_2000" localSheetId="22">[15]Global!#REF!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6">[15]Global!#REF!</definedName>
    <definedName name="total_airline_capacity_ATM_2000">[15]Global!#REF!</definedName>
    <definedName name="total_airline_capacity_ATM_2001" localSheetId="4">[15]Global!#REF!</definedName>
    <definedName name="total_airline_capacity_ATM_2001" localSheetId="15">[15]Global!#REF!</definedName>
    <definedName name="total_airline_capacity_ATM_2001" localSheetId="22">[15]Global!#REF!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6">[15]Global!#REF!</definedName>
    <definedName name="total_airline_capacity_ATM_2001">[15]Global!#REF!</definedName>
    <definedName name="total_airline_capacity_ATM_2002" localSheetId="4">[15]Global!#REF!</definedName>
    <definedName name="total_airline_capacity_ATM_2002" localSheetId="15">[15]Global!#REF!</definedName>
    <definedName name="total_airline_capacity_ATM_2002" localSheetId="22">[15]Global!#REF!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6">[15]Global!#REF!</definedName>
    <definedName name="total_airline_capacity_ATM_2002">[15]Global!#REF!</definedName>
    <definedName name="total_airline_capacity_ATM_2003" localSheetId="4">[15]Global!#REF!</definedName>
    <definedName name="total_airline_capacity_ATM_2003" localSheetId="15">[15]Global!#REF!</definedName>
    <definedName name="total_airline_capacity_ATM_2003" localSheetId="22">[15]Global!#REF!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6">[15]Global!#REF!</definedName>
    <definedName name="total_airline_capacity_ATM_2003">[15]Global!#REF!</definedName>
    <definedName name="total_airline_capacity_ATM_2004" localSheetId="4">[15]Global!#REF!</definedName>
    <definedName name="total_airline_capacity_ATM_2004" localSheetId="15">[15]Global!#REF!</definedName>
    <definedName name="total_airline_capacity_ATM_2004" localSheetId="22">[15]Global!#REF!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6">[15]Global!#REF!</definedName>
    <definedName name="total_airline_capacity_ATM_2004">[15]Global!#REF!</definedName>
    <definedName name="total_airline_capacity_ATM_2005" localSheetId="4">[15]Global!#REF!</definedName>
    <definedName name="total_airline_capacity_ATM_2005" localSheetId="15">[15]Global!#REF!</definedName>
    <definedName name="total_airline_capacity_ATM_2005" localSheetId="22">[15]Global!#REF!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6">[15]Global!#REF!</definedName>
    <definedName name="total_airline_capacity_ATM_2005">[15]Global!#REF!</definedName>
    <definedName name="total_airline_capacity_ATM_2006" localSheetId="4">[15]Global!#REF!</definedName>
    <definedName name="total_airline_capacity_ATM_2006" localSheetId="15">[15]Global!#REF!</definedName>
    <definedName name="total_airline_capacity_ATM_2006" localSheetId="22">[15]Global!#REF!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6">[15]Global!#REF!</definedName>
    <definedName name="total_airline_capacity_ATM_2006">[15]Global!#REF!</definedName>
    <definedName name="total_airline_capacity_ATM_2007" localSheetId="4">[15]Global!#REF!</definedName>
    <definedName name="total_airline_capacity_ATM_2007" localSheetId="15">[15]Global!#REF!</definedName>
    <definedName name="total_airline_capacity_ATM_2007" localSheetId="22">[15]Global!#REF!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6">[15]Global!#REF!</definedName>
    <definedName name="total_airline_capacity_ATM_2007">[15]Global!#REF!</definedName>
    <definedName name="total_airline_capacity_ATM_2008" localSheetId="4">[15]Global!#REF!</definedName>
    <definedName name="total_airline_capacity_ATM_2008" localSheetId="15">[15]Global!#REF!</definedName>
    <definedName name="total_airline_capacity_ATM_2008" localSheetId="22">[15]Global!#REF!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6">[15]Global!#REF!</definedName>
    <definedName name="total_airline_capacity_ATM_2008">[15]Global!#REF!</definedName>
    <definedName name="total_airline_capacity_ATM_2009" localSheetId="4">[15]Global!#REF!</definedName>
    <definedName name="total_airline_capacity_ATM_2009" localSheetId="15">[15]Global!#REF!</definedName>
    <definedName name="total_airline_capacity_ATM_2009" localSheetId="22">[15]Global!#REF!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6">[15]Global!#REF!</definedName>
    <definedName name="total_airline_capacity_ATM_2009">[15]Global!#REF!</definedName>
    <definedName name="total_airline_capacity_ATM_2010" localSheetId="4">[15]Global!#REF!</definedName>
    <definedName name="total_airline_capacity_ATM_2010" localSheetId="15">[15]Global!#REF!</definedName>
    <definedName name="total_airline_capacity_ATM_2010" localSheetId="22">[15]Global!#REF!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6">[15]Global!#REF!</definedName>
    <definedName name="total_airline_capacity_ATM_2010">[15]Global!#REF!</definedName>
    <definedName name="total_airline_capacity_ATM_comm" localSheetId="4">[15]Global!#REF!</definedName>
    <definedName name="total_airline_capacity_ATM_comm" localSheetId="15">[15]Global!#REF!</definedName>
    <definedName name="total_airline_capacity_ATM_comm" localSheetId="22">[15]Global!#REF!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6">[15]Global!#REF!</definedName>
    <definedName name="total_airline_capacity_ATM_comm">[15]Global!#REF!</definedName>
    <definedName name="total_airline_capacity_RPK_1985" localSheetId="4">[15]Global!#REF!</definedName>
    <definedName name="total_airline_capacity_RPK_1985" localSheetId="15">[15]Global!#REF!</definedName>
    <definedName name="total_airline_capacity_RPK_1985" localSheetId="22">[15]Global!#REF!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6">[15]Global!#REF!</definedName>
    <definedName name="total_airline_capacity_RPK_1985">[15]Global!#REF!</definedName>
    <definedName name="total_airline_capacity_RPK_1986" localSheetId="4">[15]Global!#REF!</definedName>
    <definedName name="total_airline_capacity_RPK_1986" localSheetId="15">[15]Global!#REF!</definedName>
    <definedName name="total_airline_capacity_RPK_1986" localSheetId="22">[15]Global!#REF!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6">[15]Global!#REF!</definedName>
    <definedName name="total_airline_capacity_RPK_1986">[15]Global!#REF!</definedName>
    <definedName name="total_airline_capacity_RPK_1987" localSheetId="4">[15]Global!#REF!</definedName>
    <definedName name="total_airline_capacity_RPK_1987" localSheetId="15">[15]Global!#REF!</definedName>
    <definedName name="total_airline_capacity_RPK_1987" localSheetId="22">[15]Global!#REF!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6">[15]Global!#REF!</definedName>
    <definedName name="total_airline_capacity_RPK_1987">[15]Global!#REF!</definedName>
    <definedName name="total_airline_capacity_RPK_1988" localSheetId="4">[15]Global!#REF!</definedName>
    <definedName name="total_airline_capacity_RPK_1988" localSheetId="15">[15]Global!#REF!</definedName>
    <definedName name="total_airline_capacity_RPK_1988" localSheetId="22">[15]Global!#REF!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6">[15]Global!#REF!</definedName>
    <definedName name="total_airline_capacity_RPK_1988">[15]Global!#REF!</definedName>
    <definedName name="total_airline_capacity_RPK_1989" localSheetId="4">[15]Global!#REF!</definedName>
    <definedName name="total_airline_capacity_RPK_1989" localSheetId="15">[15]Global!#REF!</definedName>
    <definedName name="total_airline_capacity_RPK_1989" localSheetId="22">[15]Global!#REF!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6">[15]Global!#REF!</definedName>
    <definedName name="total_airline_capacity_RPK_1989">[15]Global!#REF!</definedName>
    <definedName name="total_airline_capacity_RPK_1990" localSheetId="4">[15]Global!#REF!</definedName>
    <definedName name="total_airline_capacity_RPK_1990" localSheetId="15">[15]Global!#REF!</definedName>
    <definedName name="total_airline_capacity_RPK_1990" localSheetId="22">[15]Global!#REF!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6">[15]Global!#REF!</definedName>
    <definedName name="total_airline_capacity_RPK_1990">[15]Global!#REF!</definedName>
    <definedName name="total_airline_capacity_RPK_1991" localSheetId="4">[15]Global!#REF!</definedName>
    <definedName name="total_airline_capacity_RPK_1991" localSheetId="15">[15]Global!#REF!</definedName>
    <definedName name="total_airline_capacity_RPK_1991" localSheetId="22">[15]Global!#REF!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6">[15]Global!#REF!</definedName>
    <definedName name="total_airline_capacity_RPK_1991">[15]Global!#REF!</definedName>
    <definedName name="total_airline_capacity_RPK_1992" localSheetId="4">[15]Global!#REF!</definedName>
    <definedName name="total_airline_capacity_RPK_1992" localSheetId="15">[15]Global!#REF!</definedName>
    <definedName name="total_airline_capacity_RPK_1992" localSheetId="22">[15]Global!#REF!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6">[15]Global!#REF!</definedName>
    <definedName name="total_airline_capacity_RPK_1992">[15]Global!#REF!</definedName>
    <definedName name="total_airline_capacity_RPK_1993" localSheetId="4">[15]Global!#REF!</definedName>
    <definedName name="total_airline_capacity_RPK_1993" localSheetId="15">[15]Global!#REF!</definedName>
    <definedName name="total_airline_capacity_RPK_1993" localSheetId="22">[15]Global!#REF!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6">[15]Global!#REF!</definedName>
    <definedName name="total_airline_capacity_RPK_1993">[15]Global!#REF!</definedName>
    <definedName name="total_airline_capacity_RPK_1994" localSheetId="4">[15]Global!#REF!</definedName>
    <definedName name="total_airline_capacity_RPK_1994" localSheetId="15">[15]Global!#REF!</definedName>
    <definedName name="total_airline_capacity_RPK_1994" localSheetId="22">[15]Global!#REF!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6">[15]Global!#REF!</definedName>
    <definedName name="total_airline_capacity_RPK_1994">[15]Global!#REF!</definedName>
    <definedName name="total_airline_capacity_RPK_1995" localSheetId="4">[15]Global!#REF!</definedName>
    <definedName name="total_airline_capacity_RPK_1995" localSheetId="15">[15]Global!#REF!</definedName>
    <definedName name="total_airline_capacity_RPK_1995" localSheetId="22">[15]Global!#REF!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6">[15]Global!#REF!</definedName>
    <definedName name="total_airline_capacity_RPK_1995">[15]Global!#REF!</definedName>
    <definedName name="total_airline_capacity_RPK_1996" localSheetId="4">[15]Global!#REF!</definedName>
    <definedName name="total_airline_capacity_RPK_1996" localSheetId="15">[15]Global!#REF!</definedName>
    <definedName name="total_airline_capacity_RPK_1996" localSheetId="22">[15]Global!#REF!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6">[15]Global!#REF!</definedName>
    <definedName name="total_airline_capacity_RPK_1996">[15]Global!#REF!</definedName>
    <definedName name="total_airline_capacity_RPK_1997" localSheetId="4">[15]Global!#REF!</definedName>
    <definedName name="total_airline_capacity_RPK_1997" localSheetId="15">[15]Global!#REF!</definedName>
    <definedName name="total_airline_capacity_RPK_1997" localSheetId="22">[15]Global!#REF!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6">[15]Global!#REF!</definedName>
    <definedName name="total_airline_capacity_RPK_1997">[15]Global!#REF!</definedName>
    <definedName name="total_airline_capacity_RPK_1998" localSheetId="4">[15]Global!#REF!</definedName>
    <definedName name="total_airline_capacity_RPK_1998" localSheetId="15">[15]Global!#REF!</definedName>
    <definedName name="total_airline_capacity_RPK_1998" localSheetId="22">[15]Global!#REF!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6">[15]Global!#REF!</definedName>
    <definedName name="total_airline_capacity_RPK_1998">[15]Global!#REF!</definedName>
    <definedName name="total_airline_capacity_RPK_1999" localSheetId="4">[15]Global!#REF!</definedName>
    <definedName name="total_airline_capacity_RPK_1999" localSheetId="15">[15]Global!#REF!</definedName>
    <definedName name="total_airline_capacity_RPK_1999" localSheetId="22">[15]Global!#REF!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6">[15]Global!#REF!</definedName>
    <definedName name="total_airline_capacity_RPK_1999">[15]Global!#REF!</definedName>
    <definedName name="total_airline_capacity_RPK_2000" localSheetId="4">[15]Global!#REF!</definedName>
    <definedName name="total_airline_capacity_RPK_2000" localSheetId="15">[15]Global!#REF!</definedName>
    <definedName name="total_airline_capacity_RPK_2000" localSheetId="22">[15]Global!#REF!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6">[15]Global!#REF!</definedName>
    <definedName name="total_airline_capacity_RPK_2000">[15]Global!#REF!</definedName>
    <definedName name="total_airline_capacity_RPK_2001" localSheetId="4">[15]Global!#REF!</definedName>
    <definedName name="total_airline_capacity_RPK_2001" localSheetId="15">[15]Global!#REF!</definedName>
    <definedName name="total_airline_capacity_RPK_2001" localSheetId="22">[15]Global!#REF!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6">[15]Global!#REF!</definedName>
    <definedName name="total_airline_capacity_RPK_2001">[15]Global!#REF!</definedName>
    <definedName name="total_airline_capacity_RPK_2002" localSheetId="4">[15]Global!#REF!</definedName>
    <definedName name="total_airline_capacity_RPK_2002" localSheetId="15">[15]Global!#REF!</definedName>
    <definedName name="total_airline_capacity_RPK_2002" localSheetId="22">[15]Global!#REF!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6">[15]Global!#REF!</definedName>
    <definedName name="total_airline_capacity_RPK_2002">[15]Global!#REF!</definedName>
    <definedName name="total_airline_capacity_RPK_2003" localSheetId="4">[15]Global!#REF!</definedName>
    <definedName name="total_airline_capacity_RPK_2003" localSheetId="15">[15]Global!#REF!</definedName>
    <definedName name="total_airline_capacity_RPK_2003" localSheetId="22">[15]Global!#REF!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6">[15]Global!#REF!</definedName>
    <definedName name="total_airline_capacity_RPK_2003">[15]Global!#REF!</definedName>
    <definedName name="total_airline_capacity_RPK_2004" localSheetId="4">[15]Global!#REF!</definedName>
    <definedName name="total_airline_capacity_RPK_2004" localSheetId="15">[15]Global!#REF!</definedName>
    <definedName name="total_airline_capacity_RPK_2004" localSheetId="22">[15]Global!#REF!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6">[15]Global!#REF!</definedName>
    <definedName name="total_airline_capacity_RPK_2004">[15]Global!#REF!</definedName>
    <definedName name="total_airline_capacity_RPK_2005" localSheetId="4">[15]Global!#REF!</definedName>
    <definedName name="total_airline_capacity_RPK_2005" localSheetId="15">[15]Global!#REF!</definedName>
    <definedName name="total_airline_capacity_RPK_2005" localSheetId="22">[15]Global!#REF!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6">[15]Global!#REF!</definedName>
    <definedName name="total_airline_capacity_RPK_2005">[15]Global!#REF!</definedName>
    <definedName name="total_airline_capacity_RPK_2006" localSheetId="4">[15]Global!#REF!</definedName>
    <definedName name="total_airline_capacity_RPK_2006" localSheetId="15">[15]Global!#REF!</definedName>
    <definedName name="total_airline_capacity_RPK_2006" localSheetId="22">[15]Global!#REF!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6">[15]Global!#REF!</definedName>
    <definedName name="total_airline_capacity_RPK_2006">[15]Global!#REF!</definedName>
    <definedName name="total_airline_capacity_RPK_2007" localSheetId="4">[15]Global!#REF!</definedName>
    <definedName name="total_airline_capacity_RPK_2007" localSheetId="15">[15]Global!#REF!</definedName>
    <definedName name="total_airline_capacity_RPK_2007" localSheetId="22">[15]Global!#REF!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6">[15]Global!#REF!</definedName>
    <definedName name="total_airline_capacity_RPK_2007">[15]Global!#REF!</definedName>
    <definedName name="total_airline_capacity_RPK_2008" localSheetId="4">[15]Global!#REF!</definedName>
    <definedName name="total_airline_capacity_RPK_2008" localSheetId="15">[15]Global!#REF!</definedName>
    <definedName name="total_airline_capacity_RPK_2008" localSheetId="22">[15]Global!#REF!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6">[15]Global!#REF!</definedName>
    <definedName name="total_airline_capacity_RPK_2008">[15]Global!#REF!</definedName>
    <definedName name="total_airline_capacity_RPK_2009" localSheetId="4">[15]Global!#REF!</definedName>
    <definedName name="total_airline_capacity_RPK_2009" localSheetId="15">[15]Global!#REF!</definedName>
    <definedName name="total_airline_capacity_RPK_2009" localSheetId="22">[15]Global!#REF!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6">[15]Global!#REF!</definedName>
    <definedName name="total_airline_capacity_RPK_2009">[15]Global!#REF!</definedName>
    <definedName name="total_airline_capacity_RPK_2010" localSheetId="4">[15]Global!#REF!</definedName>
    <definedName name="total_airline_capacity_RPK_2010" localSheetId="15">[15]Global!#REF!</definedName>
    <definedName name="total_airline_capacity_RPK_2010" localSheetId="22">[15]Global!#REF!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6">[15]Global!#REF!</definedName>
    <definedName name="total_airline_capacity_RPK_2010">[15]Global!#REF!</definedName>
    <definedName name="total_airline_capacity_RPK_comm" localSheetId="4">[15]Global!#REF!</definedName>
    <definedName name="total_airline_capacity_RPK_comm" localSheetId="15">[15]Global!#REF!</definedName>
    <definedName name="total_airline_capacity_RPK_comm" localSheetId="22">[15]Global!#REF!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6">[15]Global!#REF!</definedName>
    <definedName name="total_airline_capacity_RPK_comm">[15]Global!#REF!</definedName>
    <definedName name="total_airline_load_factor_1985" localSheetId="4">[15]Global!#REF!</definedName>
    <definedName name="total_airline_load_factor_1985" localSheetId="15">[15]Global!#REF!</definedName>
    <definedName name="total_airline_load_factor_1985" localSheetId="22">[15]Global!#REF!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6">[15]Global!#REF!</definedName>
    <definedName name="total_airline_load_factor_1985">[15]Global!#REF!</definedName>
    <definedName name="total_airline_load_factor_1986" localSheetId="4">[15]Global!#REF!</definedName>
    <definedName name="total_airline_load_factor_1986" localSheetId="15">[15]Global!#REF!</definedName>
    <definedName name="total_airline_load_factor_1986" localSheetId="22">[15]Global!#REF!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6">[15]Global!#REF!</definedName>
    <definedName name="total_airline_load_factor_1986">[15]Global!#REF!</definedName>
    <definedName name="total_airline_load_factor_1987" localSheetId="4">[15]Global!#REF!</definedName>
    <definedName name="total_airline_load_factor_1987" localSheetId="15">[15]Global!#REF!</definedName>
    <definedName name="total_airline_load_factor_1987" localSheetId="22">[15]Global!#REF!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6">[15]Global!#REF!</definedName>
    <definedName name="total_airline_load_factor_1987">[15]Global!#REF!</definedName>
    <definedName name="total_airline_load_factor_1988" localSheetId="4">[15]Global!#REF!</definedName>
    <definedName name="total_airline_load_factor_1988" localSheetId="15">[15]Global!#REF!</definedName>
    <definedName name="total_airline_load_factor_1988" localSheetId="22">[15]Global!#REF!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6">[15]Global!#REF!</definedName>
    <definedName name="total_airline_load_factor_1988">[15]Global!#REF!</definedName>
    <definedName name="total_airline_load_factor_1989" localSheetId="4">[15]Global!#REF!</definedName>
    <definedName name="total_airline_load_factor_1989" localSheetId="15">[15]Global!#REF!</definedName>
    <definedName name="total_airline_load_factor_1989" localSheetId="22">[15]Global!#REF!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6">[15]Global!#REF!</definedName>
    <definedName name="total_airline_load_factor_1989">[15]Global!#REF!</definedName>
    <definedName name="total_airline_load_factor_1990" localSheetId="4">[15]Global!#REF!</definedName>
    <definedName name="total_airline_load_factor_1990" localSheetId="15">[15]Global!#REF!</definedName>
    <definedName name="total_airline_load_factor_1990" localSheetId="22">[15]Global!#REF!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6">[15]Global!#REF!</definedName>
    <definedName name="total_airline_load_factor_1990">[15]Global!#REF!</definedName>
    <definedName name="total_airline_load_factor_1991" localSheetId="4">[15]Global!#REF!</definedName>
    <definedName name="total_airline_load_factor_1991" localSheetId="15">[15]Global!#REF!</definedName>
    <definedName name="total_airline_load_factor_1991" localSheetId="22">[15]Global!#REF!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6">[15]Global!#REF!</definedName>
    <definedName name="total_airline_load_factor_1991">[15]Global!#REF!</definedName>
    <definedName name="total_airline_load_factor_1992" localSheetId="4">[15]Global!#REF!</definedName>
    <definedName name="total_airline_load_factor_1992" localSheetId="15">[15]Global!#REF!</definedName>
    <definedName name="total_airline_load_factor_1992" localSheetId="22">[15]Global!#REF!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6">[15]Global!#REF!</definedName>
    <definedName name="total_airline_load_factor_1992">[15]Global!#REF!</definedName>
    <definedName name="total_airline_load_factor_1993" localSheetId="4">[15]Global!#REF!</definedName>
    <definedName name="total_airline_load_factor_1993" localSheetId="15">[15]Global!#REF!</definedName>
    <definedName name="total_airline_load_factor_1993" localSheetId="22">[15]Global!#REF!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6">[15]Global!#REF!</definedName>
    <definedName name="total_airline_load_factor_1993">[15]Global!#REF!</definedName>
    <definedName name="total_airline_load_factor_1994" localSheetId="4">[15]Global!#REF!</definedName>
    <definedName name="total_airline_load_factor_1994" localSheetId="15">[15]Global!#REF!</definedName>
    <definedName name="total_airline_load_factor_1994" localSheetId="22">[15]Global!#REF!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6">[15]Global!#REF!</definedName>
    <definedName name="total_airline_load_factor_1994">[15]Global!#REF!</definedName>
    <definedName name="total_airline_load_factor_1995" localSheetId="4">[15]Global!#REF!</definedName>
    <definedName name="total_airline_load_factor_1995" localSheetId="15">[15]Global!#REF!</definedName>
    <definedName name="total_airline_load_factor_1995" localSheetId="22">[15]Global!#REF!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6">[15]Global!#REF!</definedName>
    <definedName name="total_airline_load_factor_1995">[15]Global!#REF!</definedName>
    <definedName name="total_airline_load_factor_1996" localSheetId="4">[15]Global!#REF!</definedName>
    <definedName name="total_airline_load_factor_1996" localSheetId="15">[15]Global!#REF!</definedName>
    <definedName name="total_airline_load_factor_1996" localSheetId="22">[15]Global!#REF!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6">[15]Global!#REF!</definedName>
    <definedName name="total_airline_load_factor_1996">[15]Global!#REF!</definedName>
    <definedName name="total_airline_load_factor_1997" localSheetId="4">[15]Global!#REF!</definedName>
    <definedName name="total_airline_load_factor_1997" localSheetId="15">[15]Global!#REF!</definedName>
    <definedName name="total_airline_load_factor_1997" localSheetId="22">[15]Global!#REF!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6">[15]Global!#REF!</definedName>
    <definedName name="total_airline_load_factor_1997">[15]Global!#REF!</definedName>
    <definedName name="total_airline_load_factor_1998" localSheetId="4">[15]Global!#REF!</definedName>
    <definedName name="total_airline_load_factor_1998" localSheetId="15">[15]Global!#REF!</definedName>
    <definedName name="total_airline_load_factor_1998" localSheetId="22">[15]Global!#REF!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6">[15]Global!#REF!</definedName>
    <definedName name="total_airline_load_factor_1998">[15]Global!#REF!</definedName>
    <definedName name="total_airline_load_factor_1999" localSheetId="4">[15]Global!#REF!</definedName>
    <definedName name="total_airline_load_factor_1999" localSheetId="15">[15]Global!#REF!</definedName>
    <definedName name="total_airline_load_factor_1999" localSheetId="22">[15]Global!#REF!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6">[15]Global!#REF!</definedName>
    <definedName name="total_airline_load_factor_1999">[15]Global!#REF!</definedName>
    <definedName name="total_airline_load_factor_2000" localSheetId="4">[15]Global!#REF!</definedName>
    <definedName name="total_airline_load_factor_2000" localSheetId="15">[15]Global!#REF!</definedName>
    <definedName name="total_airline_load_factor_2000" localSheetId="22">[15]Global!#REF!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6">[15]Global!#REF!</definedName>
    <definedName name="total_airline_load_factor_2000">[15]Global!#REF!</definedName>
    <definedName name="total_airline_load_factor_2001" localSheetId="4">[15]Global!#REF!</definedName>
    <definedName name="total_airline_load_factor_2001" localSheetId="15">[15]Global!#REF!</definedName>
    <definedName name="total_airline_load_factor_2001" localSheetId="22">[15]Global!#REF!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6">[15]Global!#REF!</definedName>
    <definedName name="total_airline_load_factor_2001">[15]Global!#REF!</definedName>
    <definedName name="total_airline_load_factor_2002" localSheetId="4">[15]Global!#REF!</definedName>
    <definedName name="total_airline_load_factor_2002" localSheetId="15">[15]Global!#REF!</definedName>
    <definedName name="total_airline_load_factor_2002" localSheetId="22">[15]Global!#REF!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6">[15]Global!#REF!</definedName>
    <definedName name="total_airline_load_factor_2002">[15]Global!#REF!</definedName>
    <definedName name="total_airline_load_factor_2003" localSheetId="4">[15]Global!#REF!</definedName>
    <definedName name="total_airline_load_factor_2003" localSheetId="15">[15]Global!#REF!</definedName>
    <definedName name="total_airline_load_factor_2003" localSheetId="22">[15]Global!#REF!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6">[15]Global!#REF!</definedName>
    <definedName name="total_airline_load_factor_2003">[15]Global!#REF!</definedName>
    <definedName name="total_airline_load_factor_2004" localSheetId="4">[15]Global!#REF!</definedName>
    <definedName name="total_airline_load_factor_2004" localSheetId="15">[15]Global!#REF!</definedName>
    <definedName name="total_airline_load_factor_2004" localSheetId="22">[15]Global!#REF!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6">[15]Global!#REF!</definedName>
    <definedName name="total_airline_load_factor_2004">[15]Global!#REF!</definedName>
    <definedName name="total_airline_load_factor_2005" localSheetId="4">[15]Global!#REF!</definedName>
    <definedName name="total_airline_load_factor_2005" localSheetId="15">[15]Global!#REF!</definedName>
    <definedName name="total_airline_load_factor_2005" localSheetId="22">[15]Global!#REF!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6">[15]Global!#REF!</definedName>
    <definedName name="total_airline_load_factor_2005">[15]Global!#REF!</definedName>
    <definedName name="total_airline_load_factor_2006" localSheetId="4">[15]Global!#REF!</definedName>
    <definedName name="total_airline_load_factor_2006" localSheetId="15">[15]Global!#REF!</definedName>
    <definedName name="total_airline_load_factor_2006" localSheetId="22">[15]Global!#REF!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6">[15]Global!#REF!</definedName>
    <definedName name="total_airline_load_factor_2006">[15]Global!#REF!</definedName>
    <definedName name="total_airline_load_factor_2007" localSheetId="4">[15]Global!#REF!</definedName>
    <definedName name="total_airline_load_factor_2007" localSheetId="15">[15]Global!#REF!</definedName>
    <definedName name="total_airline_load_factor_2007" localSheetId="22">[15]Global!#REF!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6">[15]Global!#REF!</definedName>
    <definedName name="total_airline_load_factor_2007">[15]Global!#REF!</definedName>
    <definedName name="total_airline_load_factor_2008" localSheetId="4">[15]Global!#REF!</definedName>
    <definedName name="total_airline_load_factor_2008" localSheetId="15">[15]Global!#REF!</definedName>
    <definedName name="total_airline_load_factor_2008" localSheetId="22">[15]Global!#REF!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6">[15]Global!#REF!</definedName>
    <definedName name="total_airline_load_factor_2008">[15]Global!#REF!</definedName>
    <definedName name="total_airline_load_factor_2009" localSheetId="4">[15]Global!#REF!</definedName>
    <definedName name="total_airline_load_factor_2009" localSheetId="15">[15]Global!#REF!</definedName>
    <definedName name="total_airline_load_factor_2009" localSheetId="22">[15]Global!#REF!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6">[15]Global!#REF!</definedName>
    <definedName name="total_airline_load_factor_2009">[15]Global!#REF!</definedName>
    <definedName name="total_airline_load_factor_2010" localSheetId="4">[15]Global!#REF!</definedName>
    <definedName name="total_airline_load_factor_2010" localSheetId="15">[15]Global!#REF!</definedName>
    <definedName name="total_airline_load_factor_2010" localSheetId="22">[15]Global!#REF!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6">[15]Global!#REF!</definedName>
    <definedName name="total_airline_load_factor_2010">[15]Global!#REF!</definedName>
    <definedName name="total_airline_load_factor_comm" localSheetId="4">[15]Global!#REF!</definedName>
    <definedName name="total_airline_load_factor_comm" localSheetId="15">[15]Global!#REF!</definedName>
    <definedName name="total_airline_load_factor_comm" localSheetId="22">[15]Global!#REF!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6">[15]Global!#REF!</definedName>
    <definedName name="total_airline_load_factor_comm">[15]Global!#REF!</definedName>
    <definedName name="total_airline_traffic_RPK_1985" localSheetId="4">[15]Global!#REF!</definedName>
    <definedName name="total_airline_traffic_RPK_1985" localSheetId="15">[15]Global!#REF!</definedName>
    <definedName name="total_airline_traffic_RPK_1985" localSheetId="22">[15]Global!#REF!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6">[15]Global!#REF!</definedName>
    <definedName name="total_airline_traffic_RPK_1985">[15]Global!#REF!</definedName>
    <definedName name="total_airline_traffic_RPK_1986" localSheetId="4">[15]Global!#REF!</definedName>
    <definedName name="total_airline_traffic_RPK_1986" localSheetId="15">[15]Global!#REF!</definedName>
    <definedName name="total_airline_traffic_RPK_1986" localSheetId="22">[15]Global!#REF!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6">[15]Global!#REF!</definedName>
    <definedName name="total_airline_traffic_RPK_1986">[15]Global!#REF!</definedName>
    <definedName name="total_airline_traffic_RPK_1987" localSheetId="4">[15]Global!#REF!</definedName>
    <definedName name="total_airline_traffic_RPK_1987" localSheetId="15">[15]Global!#REF!</definedName>
    <definedName name="total_airline_traffic_RPK_1987" localSheetId="22">[15]Global!#REF!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6">[15]Global!#REF!</definedName>
    <definedName name="total_airline_traffic_RPK_1987">[15]Global!#REF!</definedName>
    <definedName name="total_airline_traffic_RPK_1988" localSheetId="4">[15]Global!#REF!</definedName>
    <definedName name="total_airline_traffic_RPK_1988" localSheetId="15">[15]Global!#REF!</definedName>
    <definedName name="total_airline_traffic_RPK_1988" localSheetId="22">[15]Global!#REF!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6">[15]Global!#REF!</definedName>
    <definedName name="total_airline_traffic_RPK_1988">[15]Global!#REF!</definedName>
    <definedName name="total_airline_traffic_RPK_1989" localSheetId="4">[15]Global!#REF!</definedName>
    <definedName name="total_airline_traffic_RPK_1989" localSheetId="15">[15]Global!#REF!</definedName>
    <definedName name="total_airline_traffic_RPK_1989" localSheetId="22">[15]Global!#REF!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6">[15]Global!#REF!</definedName>
    <definedName name="total_airline_traffic_RPK_1989">[15]Global!#REF!</definedName>
    <definedName name="total_airline_traffic_RPK_1990" localSheetId="4">[15]Global!#REF!</definedName>
    <definedName name="total_airline_traffic_RPK_1990" localSheetId="15">[15]Global!#REF!</definedName>
    <definedName name="total_airline_traffic_RPK_1990" localSheetId="22">[15]Global!#REF!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6">[15]Global!#REF!</definedName>
    <definedName name="total_airline_traffic_RPK_1990">[15]Global!#REF!</definedName>
    <definedName name="total_airline_traffic_RPK_1991" localSheetId="4">[15]Global!#REF!</definedName>
    <definedName name="total_airline_traffic_RPK_1991" localSheetId="15">[15]Global!#REF!</definedName>
    <definedName name="total_airline_traffic_RPK_1991" localSheetId="22">[15]Global!#REF!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6">[15]Global!#REF!</definedName>
    <definedName name="total_airline_traffic_RPK_1991">[15]Global!#REF!</definedName>
    <definedName name="total_airline_traffic_RPK_1992" localSheetId="4">[15]Global!#REF!</definedName>
    <definedName name="total_airline_traffic_RPK_1992" localSheetId="15">[15]Global!#REF!</definedName>
    <definedName name="total_airline_traffic_RPK_1992" localSheetId="22">[15]Global!#REF!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6">[15]Global!#REF!</definedName>
    <definedName name="total_airline_traffic_RPK_1992">[15]Global!#REF!</definedName>
    <definedName name="total_airline_traffic_RPK_1993" localSheetId="4">[15]Global!#REF!</definedName>
    <definedName name="total_airline_traffic_RPK_1993" localSheetId="15">[15]Global!#REF!</definedName>
    <definedName name="total_airline_traffic_RPK_1993" localSheetId="22">[15]Global!#REF!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6">[15]Global!#REF!</definedName>
    <definedName name="total_airline_traffic_RPK_1993">[15]Global!#REF!</definedName>
    <definedName name="total_airline_traffic_RPK_1994" localSheetId="4">[15]Global!#REF!</definedName>
    <definedName name="total_airline_traffic_RPK_1994" localSheetId="15">[15]Global!#REF!</definedName>
    <definedName name="total_airline_traffic_RPK_1994" localSheetId="22">[15]Global!#REF!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6">[15]Global!#REF!</definedName>
    <definedName name="total_airline_traffic_RPK_1994">[15]Global!#REF!</definedName>
    <definedName name="total_airline_traffic_RPK_1995" localSheetId="4">[15]Global!#REF!</definedName>
    <definedName name="total_airline_traffic_RPK_1995" localSheetId="15">[15]Global!#REF!</definedName>
    <definedName name="total_airline_traffic_RPK_1995" localSheetId="22">[15]Global!#REF!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6">[15]Global!#REF!</definedName>
    <definedName name="total_airline_traffic_RPK_1995">[15]Global!#REF!</definedName>
    <definedName name="total_airline_traffic_RPK_1996" localSheetId="4">[15]Global!#REF!</definedName>
    <definedName name="total_airline_traffic_RPK_1996" localSheetId="15">[15]Global!#REF!</definedName>
    <definedName name="total_airline_traffic_RPK_1996" localSheetId="22">[15]Global!#REF!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6">[15]Global!#REF!</definedName>
    <definedName name="total_airline_traffic_RPK_1996">[15]Global!#REF!</definedName>
    <definedName name="total_airline_traffic_RPK_1997" localSheetId="4">[15]Global!#REF!</definedName>
    <definedName name="total_airline_traffic_RPK_1997" localSheetId="15">[15]Global!#REF!</definedName>
    <definedName name="total_airline_traffic_RPK_1997" localSheetId="22">[15]Global!#REF!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6">[15]Global!#REF!</definedName>
    <definedName name="total_airline_traffic_RPK_1997">[15]Global!#REF!</definedName>
    <definedName name="total_airline_traffic_RPK_1998" localSheetId="4">[15]Global!#REF!</definedName>
    <definedName name="total_airline_traffic_RPK_1998" localSheetId="15">[15]Global!#REF!</definedName>
    <definedName name="total_airline_traffic_RPK_1998" localSheetId="22">[15]Global!#REF!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6">[15]Global!#REF!</definedName>
    <definedName name="total_airline_traffic_RPK_1998">[15]Global!#REF!</definedName>
    <definedName name="total_airline_traffic_RPK_1999" localSheetId="4">[15]Global!#REF!</definedName>
    <definedName name="total_airline_traffic_RPK_1999" localSheetId="15">[15]Global!#REF!</definedName>
    <definedName name="total_airline_traffic_RPK_1999" localSheetId="22">[15]Global!#REF!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6">[15]Global!#REF!</definedName>
    <definedName name="total_airline_traffic_RPK_1999">[15]Global!#REF!</definedName>
    <definedName name="total_airline_traffic_RPK_2000" localSheetId="4">[15]Global!#REF!</definedName>
    <definedName name="total_airline_traffic_RPK_2000" localSheetId="15">[15]Global!#REF!</definedName>
    <definedName name="total_airline_traffic_RPK_2000" localSheetId="22">[15]Global!#REF!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6">[15]Global!#REF!</definedName>
    <definedName name="total_airline_traffic_RPK_2000">[15]Global!#REF!</definedName>
    <definedName name="total_airline_traffic_RPK_2001" localSheetId="4">[15]Global!#REF!</definedName>
    <definedName name="total_airline_traffic_RPK_2001" localSheetId="15">[15]Global!#REF!</definedName>
    <definedName name="total_airline_traffic_RPK_2001" localSheetId="22">[15]Global!#REF!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6">[15]Global!#REF!</definedName>
    <definedName name="total_airline_traffic_RPK_2001">[15]Global!#REF!</definedName>
    <definedName name="total_airline_traffic_RPK_2002" localSheetId="4">[15]Global!#REF!</definedName>
    <definedName name="total_airline_traffic_RPK_2002" localSheetId="15">[15]Global!#REF!</definedName>
    <definedName name="total_airline_traffic_RPK_2002" localSheetId="22">[15]Global!#REF!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6">[15]Global!#REF!</definedName>
    <definedName name="total_airline_traffic_RPK_2002">[15]Global!#REF!</definedName>
    <definedName name="total_airline_traffic_RPK_2003" localSheetId="4">[15]Global!#REF!</definedName>
    <definedName name="total_airline_traffic_RPK_2003" localSheetId="15">[15]Global!#REF!</definedName>
    <definedName name="total_airline_traffic_RPK_2003" localSheetId="22">[15]Global!#REF!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6">[15]Global!#REF!</definedName>
    <definedName name="total_airline_traffic_RPK_2003">[15]Global!#REF!</definedName>
    <definedName name="total_airline_traffic_RPK_2004" localSheetId="4">[15]Global!#REF!</definedName>
    <definedName name="total_airline_traffic_RPK_2004" localSheetId="15">[15]Global!#REF!</definedName>
    <definedName name="total_airline_traffic_RPK_2004" localSheetId="22">[15]Global!#REF!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6">[15]Global!#REF!</definedName>
    <definedName name="total_airline_traffic_RPK_2004">[15]Global!#REF!</definedName>
    <definedName name="total_airline_traffic_RPK_2005" localSheetId="4">[15]Global!#REF!</definedName>
    <definedName name="total_airline_traffic_RPK_2005" localSheetId="15">[15]Global!#REF!</definedName>
    <definedName name="total_airline_traffic_RPK_2005" localSheetId="22">[15]Global!#REF!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6">[15]Global!#REF!</definedName>
    <definedName name="total_airline_traffic_RPK_2005">[15]Global!#REF!</definedName>
    <definedName name="total_airline_traffic_RPK_2006" localSheetId="4">[15]Global!#REF!</definedName>
    <definedName name="total_airline_traffic_RPK_2006" localSheetId="15">[15]Global!#REF!</definedName>
    <definedName name="total_airline_traffic_RPK_2006" localSheetId="22">[15]Global!#REF!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6">[15]Global!#REF!</definedName>
    <definedName name="total_airline_traffic_RPK_2006">[15]Global!#REF!</definedName>
    <definedName name="total_airline_traffic_RPK_2007" localSheetId="4">[15]Global!#REF!</definedName>
    <definedName name="total_airline_traffic_RPK_2007" localSheetId="15">[15]Global!#REF!</definedName>
    <definedName name="total_airline_traffic_RPK_2007" localSheetId="22">[15]Global!#REF!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6">[15]Global!#REF!</definedName>
    <definedName name="total_airline_traffic_RPK_2007">[15]Global!#REF!</definedName>
    <definedName name="total_airline_traffic_RPK_2008" localSheetId="4">[15]Global!#REF!</definedName>
    <definedName name="total_airline_traffic_RPK_2008" localSheetId="15">[15]Global!#REF!</definedName>
    <definedName name="total_airline_traffic_RPK_2008" localSheetId="22">[15]Global!#REF!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6">[15]Global!#REF!</definedName>
    <definedName name="total_airline_traffic_RPK_2008">[15]Global!#REF!</definedName>
    <definedName name="total_airline_traffic_RPK_2009" localSheetId="4">[15]Global!#REF!</definedName>
    <definedName name="total_airline_traffic_RPK_2009" localSheetId="15">[15]Global!#REF!</definedName>
    <definedName name="total_airline_traffic_RPK_2009" localSheetId="22">[15]Global!#REF!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6">[15]Global!#REF!</definedName>
    <definedName name="total_airline_traffic_RPK_2009">[15]Global!#REF!</definedName>
    <definedName name="total_airline_traffic_RPK_2010" localSheetId="4">[15]Global!#REF!</definedName>
    <definedName name="total_airline_traffic_RPK_2010" localSheetId="15">[15]Global!#REF!</definedName>
    <definedName name="total_airline_traffic_RPK_2010" localSheetId="22">[15]Global!#REF!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6">[15]Global!#REF!</definedName>
    <definedName name="total_airline_traffic_RPK_2010">[15]Global!#REF!</definedName>
    <definedName name="total_airline_traffic_RPK_comm" localSheetId="4">[15]Global!#REF!</definedName>
    <definedName name="total_airline_traffic_RPK_comm" localSheetId="15">[15]Global!#REF!</definedName>
    <definedName name="total_airline_traffic_RPK_comm" localSheetId="22">[15]Global!#REF!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6">[15]Global!#REF!</definedName>
    <definedName name="total_airline_traffic_RPK_comm">[15]Global!#REF!</definedName>
    <definedName name="total_airline_traffic_RTM_1985" localSheetId="4">[15]Global!#REF!</definedName>
    <definedName name="total_airline_traffic_RTM_1985" localSheetId="15">[15]Global!#REF!</definedName>
    <definedName name="total_airline_traffic_RTM_1985" localSheetId="22">[15]Global!#REF!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6">[15]Global!#REF!</definedName>
    <definedName name="total_airline_traffic_RTM_1985">[15]Global!#REF!</definedName>
    <definedName name="total_airline_traffic_RTM_1986" localSheetId="4">[15]Global!#REF!</definedName>
    <definedName name="total_airline_traffic_RTM_1986" localSheetId="15">[15]Global!#REF!</definedName>
    <definedName name="total_airline_traffic_RTM_1986" localSheetId="22">[15]Global!#REF!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6">[15]Global!#REF!</definedName>
    <definedName name="total_airline_traffic_RTM_1986">[15]Global!#REF!</definedName>
    <definedName name="total_airline_traffic_RTM_1987" localSheetId="4">[15]Global!#REF!</definedName>
    <definedName name="total_airline_traffic_RTM_1987" localSheetId="15">[15]Global!#REF!</definedName>
    <definedName name="total_airline_traffic_RTM_1987" localSheetId="22">[15]Global!#REF!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6">[15]Global!#REF!</definedName>
    <definedName name="total_airline_traffic_RTM_1987">[15]Global!#REF!</definedName>
    <definedName name="total_airline_traffic_RTM_1988" localSheetId="4">[15]Global!#REF!</definedName>
    <definedName name="total_airline_traffic_RTM_1988" localSheetId="15">[15]Global!#REF!</definedName>
    <definedName name="total_airline_traffic_RTM_1988" localSheetId="22">[15]Global!#REF!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6">[15]Global!#REF!</definedName>
    <definedName name="total_airline_traffic_RTM_1988">[15]Global!#REF!</definedName>
    <definedName name="total_airline_traffic_RTM_1989" localSheetId="4">[15]Global!#REF!</definedName>
    <definedName name="total_airline_traffic_RTM_1989" localSheetId="15">[15]Global!#REF!</definedName>
    <definedName name="total_airline_traffic_RTM_1989" localSheetId="22">[15]Global!#REF!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6">[15]Global!#REF!</definedName>
    <definedName name="total_airline_traffic_RTM_1989">[15]Global!#REF!</definedName>
    <definedName name="total_airline_traffic_RTM_1990" localSheetId="4">[15]Global!#REF!</definedName>
    <definedName name="total_airline_traffic_RTM_1990" localSheetId="15">[15]Global!#REF!</definedName>
    <definedName name="total_airline_traffic_RTM_1990" localSheetId="22">[15]Global!#REF!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6">[15]Global!#REF!</definedName>
    <definedName name="total_airline_traffic_RTM_1990">[15]Global!#REF!</definedName>
    <definedName name="total_airline_traffic_RTM_1991" localSheetId="4">[15]Global!#REF!</definedName>
    <definedName name="total_airline_traffic_RTM_1991" localSheetId="15">[15]Global!#REF!</definedName>
    <definedName name="total_airline_traffic_RTM_1991" localSheetId="22">[15]Global!#REF!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6">[15]Global!#REF!</definedName>
    <definedName name="total_airline_traffic_RTM_1991">[15]Global!#REF!</definedName>
    <definedName name="total_airline_traffic_RTM_1992" localSheetId="4">[15]Global!#REF!</definedName>
    <definedName name="total_airline_traffic_RTM_1992" localSheetId="15">[15]Global!#REF!</definedName>
    <definedName name="total_airline_traffic_RTM_1992" localSheetId="22">[15]Global!#REF!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6">[15]Global!#REF!</definedName>
    <definedName name="total_airline_traffic_RTM_1992">[15]Global!#REF!</definedName>
    <definedName name="total_airline_traffic_RTM_1993" localSheetId="4">[15]Global!#REF!</definedName>
    <definedName name="total_airline_traffic_RTM_1993" localSheetId="15">[15]Global!#REF!</definedName>
    <definedName name="total_airline_traffic_RTM_1993" localSheetId="22">[15]Global!#REF!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6">[15]Global!#REF!</definedName>
    <definedName name="total_airline_traffic_RTM_1993">[15]Global!#REF!</definedName>
    <definedName name="total_airline_traffic_RTM_1994" localSheetId="4">[15]Global!#REF!</definedName>
    <definedName name="total_airline_traffic_RTM_1994" localSheetId="15">[15]Global!#REF!</definedName>
    <definedName name="total_airline_traffic_RTM_1994" localSheetId="22">[15]Global!#REF!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6">[15]Global!#REF!</definedName>
    <definedName name="total_airline_traffic_RTM_1994">[15]Global!#REF!</definedName>
    <definedName name="total_airline_traffic_RTM_1995" localSheetId="4">[15]Global!#REF!</definedName>
    <definedName name="total_airline_traffic_RTM_1995" localSheetId="15">[15]Global!#REF!</definedName>
    <definedName name="total_airline_traffic_RTM_1995" localSheetId="22">[15]Global!#REF!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6">[15]Global!#REF!</definedName>
    <definedName name="total_airline_traffic_RTM_1995">[15]Global!#REF!</definedName>
    <definedName name="total_airline_traffic_RTM_1996" localSheetId="4">[15]Global!#REF!</definedName>
    <definedName name="total_airline_traffic_RTM_1996" localSheetId="15">[15]Global!#REF!</definedName>
    <definedName name="total_airline_traffic_RTM_1996" localSheetId="22">[15]Global!#REF!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6">[15]Global!#REF!</definedName>
    <definedName name="total_airline_traffic_RTM_1996">[15]Global!#REF!</definedName>
    <definedName name="total_airline_traffic_RTM_1997" localSheetId="4">[15]Global!#REF!</definedName>
    <definedName name="total_airline_traffic_RTM_1997" localSheetId="15">[15]Global!#REF!</definedName>
    <definedName name="total_airline_traffic_RTM_1997" localSheetId="22">[15]Global!#REF!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6">[15]Global!#REF!</definedName>
    <definedName name="total_airline_traffic_RTM_1997">[15]Global!#REF!</definedName>
    <definedName name="total_airline_traffic_RTM_1998" localSheetId="4">[15]Global!#REF!</definedName>
    <definedName name="total_airline_traffic_RTM_1998" localSheetId="15">[15]Global!#REF!</definedName>
    <definedName name="total_airline_traffic_RTM_1998" localSheetId="22">[15]Global!#REF!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6">[15]Global!#REF!</definedName>
    <definedName name="total_airline_traffic_RTM_1998">[15]Global!#REF!</definedName>
    <definedName name="total_airline_traffic_RTM_1999" localSheetId="4">[15]Global!#REF!</definedName>
    <definedName name="total_airline_traffic_RTM_1999" localSheetId="15">[15]Global!#REF!</definedName>
    <definedName name="total_airline_traffic_RTM_1999" localSheetId="22">[15]Global!#REF!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6">[15]Global!#REF!</definedName>
    <definedName name="total_airline_traffic_RTM_1999">[15]Global!#REF!</definedName>
    <definedName name="total_airline_traffic_RTM_2000" localSheetId="4">[15]Global!#REF!</definedName>
    <definedName name="total_airline_traffic_RTM_2000" localSheetId="15">[15]Global!#REF!</definedName>
    <definedName name="total_airline_traffic_RTM_2000" localSheetId="22">[15]Global!#REF!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6">[15]Global!#REF!</definedName>
    <definedName name="total_airline_traffic_RTM_2000">[15]Global!#REF!</definedName>
    <definedName name="total_airline_traffic_RTM_2001" localSheetId="4">[15]Global!#REF!</definedName>
    <definedName name="total_airline_traffic_RTM_2001" localSheetId="15">[15]Global!#REF!</definedName>
    <definedName name="total_airline_traffic_RTM_2001" localSheetId="22">[15]Global!#REF!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6">[15]Global!#REF!</definedName>
    <definedName name="total_airline_traffic_RTM_2001">[15]Global!#REF!</definedName>
    <definedName name="total_airline_traffic_RTM_2002" localSheetId="4">[15]Global!#REF!</definedName>
    <definedName name="total_airline_traffic_RTM_2002" localSheetId="15">[15]Global!#REF!</definedName>
    <definedName name="total_airline_traffic_RTM_2002" localSheetId="22">[15]Global!#REF!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6">[15]Global!#REF!</definedName>
    <definedName name="total_airline_traffic_RTM_2002">[15]Global!#REF!</definedName>
    <definedName name="total_airline_traffic_RTM_2003" localSheetId="4">[15]Global!#REF!</definedName>
    <definedName name="total_airline_traffic_RTM_2003" localSheetId="15">[15]Global!#REF!</definedName>
    <definedName name="total_airline_traffic_RTM_2003" localSheetId="22">[15]Global!#REF!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6">[15]Global!#REF!</definedName>
    <definedName name="total_airline_traffic_RTM_2003">[15]Global!#REF!</definedName>
    <definedName name="total_airline_traffic_RTM_2004" localSheetId="4">[15]Global!#REF!</definedName>
    <definedName name="total_airline_traffic_RTM_2004" localSheetId="15">[15]Global!#REF!</definedName>
    <definedName name="total_airline_traffic_RTM_2004" localSheetId="22">[15]Global!#REF!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6">[15]Global!#REF!</definedName>
    <definedName name="total_airline_traffic_RTM_2004">[15]Global!#REF!</definedName>
    <definedName name="total_airline_traffic_RTM_2005" localSheetId="4">[15]Global!#REF!</definedName>
    <definedName name="total_airline_traffic_RTM_2005" localSheetId="15">[15]Global!#REF!</definedName>
    <definedName name="total_airline_traffic_RTM_2005" localSheetId="22">[15]Global!#REF!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6">[15]Global!#REF!</definedName>
    <definedName name="total_airline_traffic_RTM_2005">[15]Global!#REF!</definedName>
    <definedName name="total_airline_traffic_RTM_2006" localSheetId="4">[15]Global!#REF!</definedName>
    <definedName name="total_airline_traffic_RTM_2006" localSheetId="15">[15]Global!#REF!</definedName>
    <definedName name="total_airline_traffic_RTM_2006" localSheetId="22">[15]Global!#REF!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6">[15]Global!#REF!</definedName>
    <definedName name="total_airline_traffic_RTM_2006">[15]Global!#REF!</definedName>
    <definedName name="total_airline_traffic_RTM_2007" localSheetId="4">[15]Global!#REF!</definedName>
    <definedName name="total_airline_traffic_RTM_2007" localSheetId="15">[15]Global!#REF!</definedName>
    <definedName name="total_airline_traffic_RTM_2007" localSheetId="22">[15]Global!#REF!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6">[15]Global!#REF!</definedName>
    <definedName name="total_airline_traffic_RTM_2007">[15]Global!#REF!</definedName>
    <definedName name="total_airline_traffic_RTM_2008" localSheetId="4">[15]Global!#REF!</definedName>
    <definedName name="total_airline_traffic_RTM_2008" localSheetId="15">[15]Global!#REF!</definedName>
    <definedName name="total_airline_traffic_RTM_2008" localSheetId="22">[15]Global!#REF!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6">[15]Global!#REF!</definedName>
    <definedName name="total_airline_traffic_RTM_2008">[15]Global!#REF!</definedName>
    <definedName name="total_airline_traffic_RTM_2009" localSheetId="4">[15]Global!#REF!</definedName>
    <definedName name="total_airline_traffic_RTM_2009" localSheetId="15">[15]Global!#REF!</definedName>
    <definedName name="total_airline_traffic_RTM_2009" localSheetId="22">[15]Global!#REF!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6">[15]Global!#REF!</definedName>
    <definedName name="total_airline_traffic_RTM_2009">[15]Global!#REF!</definedName>
    <definedName name="total_airline_traffic_RTM_2010" localSheetId="4">[15]Global!#REF!</definedName>
    <definedName name="total_airline_traffic_RTM_2010" localSheetId="15">[15]Global!#REF!</definedName>
    <definedName name="total_airline_traffic_RTM_2010" localSheetId="22">[15]Global!#REF!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6">[15]Global!#REF!</definedName>
    <definedName name="total_airline_traffic_RTM_2010">[15]Global!#REF!</definedName>
    <definedName name="total_airline_traffic_RTM_comm" localSheetId="4">[15]Global!#REF!</definedName>
    <definedName name="total_airline_traffic_RTM_comm" localSheetId="15">[15]Global!#REF!</definedName>
    <definedName name="total_airline_traffic_RTM_comm" localSheetId="22">[15]Global!#REF!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6">[15]Global!#REF!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5">[15]Global!#REF!</definedName>
    <definedName name="total_cargo_load_factor_1985" localSheetId="22">[15]Global!#REF!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6">[15]Global!#REF!</definedName>
    <definedName name="total_cargo_load_factor_1985">[15]Global!#REF!</definedName>
    <definedName name="total_cargo_load_factor_1986" localSheetId="4">[15]Global!#REF!</definedName>
    <definedName name="total_cargo_load_factor_1986" localSheetId="15">[15]Global!#REF!</definedName>
    <definedName name="total_cargo_load_factor_1986" localSheetId="22">[15]Global!#REF!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6">[15]Global!#REF!</definedName>
    <definedName name="total_cargo_load_factor_1986">[15]Global!#REF!</definedName>
    <definedName name="total_cargo_load_factor_1987" localSheetId="4">[15]Global!#REF!</definedName>
    <definedName name="total_cargo_load_factor_1987" localSheetId="15">[15]Global!#REF!</definedName>
    <definedName name="total_cargo_load_factor_1987" localSheetId="22">[15]Global!#REF!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6">[15]Global!#REF!</definedName>
    <definedName name="total_cargo_load_factor_1987">[15]Global!#REF!</definedName>
    <definedName name="total_cargo_load_factor_1988" localSheetId="4">[15]Global!#REF!</definedName>
    <definedName name="total_cargo_load_factor_1988" localSheetId="15">[15]Global!#REF!</definedName>
    <definedName name="total_cargo_load_factor_1988" localSheetId="22">[15]Global!#REF!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6">[15]Global!#REF!</definedName>
    <definedName name="total_cargo_load_factor_1988">[15]Global!#REF!</definedName>
    <definedName name="total_cargo_load_factor_1989" localSheetId="4">[15]Global!#REF!</definedName>
    <definedName name="total_cargo_load_factor_1989" localSheetId="15">[15]Global!#REF!</definedName>
    <definedName name="total_cargo_load_factor_1989" localSheetId="22">[15]Global!#REF!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6">[15]Global!#REF!</definedName>
    <definedName name="total_cargo_load_factor_1989">[15]Global!#REF!</definedName>
    <definedName name="total_cargo_load_factor_1990" localSheetId="4">[15]Global!#REF!</definedName>
    <definedName name="total_cargo_load_factor_1990" localSheetId="15">[15]Global!#REF!</definedName>
    <definedName name="total_cargo_load_factor_1990" localSheetId="22">[15]Global!#REF!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6">[15]Global!#REF!</definedName>
    <definedName name="total_cargo_load_factor_1990">[15]Global!#REF!</definedName>
    <definedName name="total_cargo_load_factor_1991" localSheetId="4">[15]Global!#REF!</definedName>
    <definedName name="total_cargo_load_factor_1991" localSheetId="15">[15]Global!#REF!</definedName>
    <definedName name="total_cargo_load_factor_1991" localSheetId="22">[15]Global!#REF!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6">[15]Global!#REF!</definedName>
    <definedName name="total_cargo_load_factor_1991">[15]Global!#REF!</definedName>
    <definedName name="total_cargo_load_factor_1992" localSheetId="4">[15]Global!#REF!</definedName>
    <definedName name="total_cargo_load_factor_1992" localSheetId="15">[15]Global!#REF!</definedName>
    <definedName name="total_cargo_load_factor_1992" localSheetId="22">[15]Global!#REF!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6">[15]Global!#REF!</definedName>
    <definedName name="total_cargo_load_factor_1992">[15]Global!#REF!</definedName>
    <definedName name="total_cargo_load_factor_1993" localSheetId="4">[15]Global!#REF!</definedName>
    <definedName name="total_cargo_load_factor_1993" localSheetId="15">[15]Global!#REF!</definedName>
    <definedName name="total_cargo_load_factor_1993" localSheetId="22">[15]Global!#REF!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6">[15]Global!#REF!</definedName>
    <definedName name="total_cargo_load_factor_1993">[15]Global!#REF!</definedName>
    <definedName name="total_cargo_load_factor_1994" localSheetId="4">[15]Global!#REF!</definedName>
    <definedName name="total_cargo_load_factor_1994" localSheetId="15">[15]Global!#REF!</definedName>
    <definedName name="total_cargo_load_factor_1994" localSheetId="22">[15]Global!#REF!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6">[15]Global!#REF!</definedName>
    <definedName name="total_cargo_load_factor_1994">[15]Global!#REF!</definedName>
    <definedName name="total_cargo_load_factor_1995" localSheetId="4">[15]Global!#REF!</definedName>
    <definedName name="total_cargo_load_factor_1995" localSheetId="15">[15]Global!#REF!</definedName>
    <definedName name="total_cargo_load_factor_1995" localSheetId="22">[15]Global!#REF!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6">[15]Global!#REF!</definedName>
    <definedName name="total_cargo_load_factor_1995">[15]Global!#REF!</definedName>
    <definedName name="total_cargo_load_factor_1996" localSheetId="4">[15]Global!#REF!</definedName>
    <definedName name="total_cargo_load_factor_1996" localSheetId="15">[15]Global!#REF!</definedName>
    <definedName name="total_cargo_load_factor_1996" localSheetId="22">[15]Global!#REF!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6">[15]Global!#REF!</definedName>
    <definedName name="total_cargo_load_factor_1996">[15]Global!#REF!</definedName>
    <definedName name="total_cargo_load_factor_1997" localSheetId="4">[15]Global!#REF!</definedName>
    <definedName name="total_cargo_load_factor_1997" localSheetId="15">[15]Global!#REF!</definedName>
    <definedName name="total_cargo_load_factor_1997" localSheetId="22">[15]Global!#REF!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6">[15]Global!#REF!</definedName>
    <definedName name="total_cargo_load_factor_1997">[15]Global!#REF!</definedName>
    <definedName name="total_cargo_load_factor_1998" localSheetId="4">[15]Global!#REF!</definedName>
    <definedName name="total_cargo_load_factor_1998" localSheetId="15">[15]Global!#REF!</definedName>
    <definedName name="total_cargo_load_factor_1998" localSheetId="22">[15]Global!#REF!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6">[15]Global!#REF!</definedName>
    <definedName name="total_cargo_load_factor_1998">[15]Global!#REF!</definedName>
    <definedName name="total_cargo_load_factor_1999" localSheetId="4">[15]Global!#REF!</definedName>
    <definedName name="total_cargo_load_factor_1999" localSheetId="15">[15]Global!#REF!</definedName>
    <definedName name="total_cargo_load_factor_1999" localSheetId="22">[15]Global!#REF!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6">[15]Global!#REF!</definedName>
    <definedName name="total_cargo_load_factor_1999">[15]Global!#REF!</definedName>
    <definedName name="total_cargo_load_factor_2000" localSheetId="4">[15]Global!#REF!</definedName>
    <definedName name="total_cargo_load_factor_2000" localSheetId="15">[15]Global!#REF!</definedName>
    <definedName name="total_cargo_load_factor_2000" localSheetId="22">[15]Global!#REF!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6">[15]Global!#REF!</definedName>
    <definedName name="total_cargo_load_factor_2000">[15]Global!#REF!</definedName>
    <definedName name="total_cargo_load_factor_2001" localSheetId="4">[15]Global!#REF!</definedName>
    <definedName name="total_cargo_load_factor_2001" localSheetId="15">[15]Global!#REF!</definedName>
    <definedName name="total_cargo_load_factor_2001" localSheetId="22">[15]Global!#REF!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6">[15]Global!#REF!</definedName>
    <definedName name="total_cargo_load_factor_2001">[15]Global!#REF!</definedName>
    <definedName name="total_cargo_load_factor_2002" localSheetId="4">[15]Global!#REF!</definedName>
    <definedName name="total_cargo_load_factor_2002" localSheetId="15">[15]Global!#REF!</definedName>
    <definedName name="total_cargo_load_factor_2002" localSheetId="22">[15]Global!#REF!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6">[15]Global!#REF!</definedName>
    <definedName name="total_cargo_load_factor_2002">[15]Global!#REF!</definedName>
    <definedName name="total_cargo_load_factor_2003" localSheetId="4">[15]Global!#REF!</definedName>
    <definedName name="total_cargo_load_factor_2003" localSheetId="15">[15]Global!#REF!</definedName>
    <definedName name="total_cargo_load_factor_2003" localSheetId="22">[15]Global!#REF!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6">[15]Global!#REF!</definedName>
    <definedName name="total_cargo_load_factor_2003">[15]Global!#REF!</definedName>
    <definedName name="total_cargo_load_factor_2004" localSheetId="4">[15]Global!#REF!</definedName>
    <definedName name="total_cargo_load_factor_2004" localSheetId="15">[15]Global!#REF!</definedName>
    <definedName name="total_cargo_load_factor_2004" localSheetId="22">[15]Global!#REF!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6">[15]Global!#REF!</definedName>
    <definedName name="total_cargo_load_factor_2004">[15]Global!#REF!</definedName>
    <definedName name="total_cargo_load_factor_2005" localSheetId="4">[15]Global!#REF!</definedName>
    <definedName name="total_cargo_load_factor_2005" localSheetId="15">[15]Global!#REF!</definedName>
    <definedName name="total_cargo_load_factor_2005" localSheetId="22">[15]Global!#REF!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6">[15]Global!#REF!</definedName>
    <definedName name="total_cargo_load_factor_2005">[15]Global!#REF!</definedName>
    <definedName name="total_cargo_load_factor_2006" localSheetId="4">[15]Global!#REF!</definedName>
    <definedName name="total_cargo_load_factor_2006" localSheetId="15">[15]Global!#REF!</definedName>
    <definedName name="total_cargo_load_factor_2006" localSheetId="22">[15]Global!#REF!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6">[15]Global!#REF!</definedName>
    <definedName name="total_cargo_load_factor_2006">[15]Global!#REF!</definedName>
    <definedName name="total_cargo_load_factor_2007" localSheetId="4">[15]Global!#REF!</definedName>
    <definedName name="total_cargo_load_factor_2007" localSheetId="15">[15]Global!#REF!</definedName>
    <definedName name="total_cargo_load_factor_2007" localSheetId="22">[15]Global!#REF!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6">[15]Global!#REF!</definedName>
    <definedName name="total_cargo_load_factor_2007">[15]Global!#REF!</definedName>
    <definedName name="total_cargo_load_factor_2008" localSheetId="4">[15]Global!#REF!</definedName>
    <definedName name="total_cargo_load_factor_2008" localSheetId="15">[15]Global!#REF!</definedName>
    <definedName name="total_cargo_load_factor_2008" localSheetId="22">[15]Global!#REF!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6">[15]Global!#REF!</definedName>
    <definedName name="total_cargo_load_factor_2008">[15]Global!#REF!</definedName>
    <definedName name="total_cargo_load_factor_2009" localSheetId="4">[15]Global!#REF!</definedName>
    <definedName name="total_cargo_load_factor_2009" localSheetId="15">[15]Global!#REF!</definedName>
    <definedName name="total_cargo_load_factor_2009" localSheetId="22">[15]Global!#REF!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6">[15]Global!#REF!</definedName>
    <definedName name="total_cargo_load_factor_2009">[15]Global!#REF!</definedName>
    <definedName name="total_cargo_load_factor_2010" localSheetId="4">[15]Global!#REF!</definedName>
    <definedName name="total_cargo_load_factor_2010" localSheetId="15">[15]Global!#REF!</definedName>
    <definedName name="total_cargo_load_factor_2010" localSheetId="22">[15]Global!#REF!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6">[15]Global!#REF!</definedName>
    <definedName name="total_cargo_load_factor_2010">[15]Global!#REF!</definedName>
    <definedName name="total_cargo_load_factor_comm" localSheetId="4">[15]Global!#REF!</definedName>
    <definedName name="total_cargo_load_factor_comm" localSheetId="15">[15]Global!#REF!</definedName>
    <definedName name="total_cargo_load_factor_comm" localSheetId="22">[15]Global!#REF!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6">[15]Global!#REF!</definedName>
    <definedName name="total_cargo_load_factor_comm">[15]Global!#REF!</definedName>
    <definedName name="total_cargo_traffic_CTK_1985" localSheetId="4">[15]Global!#REF!</definedName>
    <definedName name="total_cargo_traffic_CTK_1985" localSheetId="15">[15]Global!#REF!</definedName>
    <definedName name="total_cargo_traffic_CTK_1985" localSheetId="22">[15]Global!#REF!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6">[15]Global!#REF!</definedName>
    <definedName name="total_cargo_traffic_CTK_1985">[15]Global!#REF!</definedName>
    <definedName name="total_cargo_traffic_CTK_1986" localSheetId="4">[15]Global!#REF!</definedName>
    <definedName name="total_cargo_traffic_CTK_1986" localSheetId="15">[15]Global!#REF!</definedName>
    <definedName name="total_cargo_traffic_CTK_1986" localSheetId="22">[15]Global!#REF!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6">[15]Global!#REF!</definedName>
    <definedName name="total_cargo_traffic_CTK_1986">[15]Global!#REF!</definedName>
    <definedName name="total_cargo_traffic_CTK_1987" localSheetId="4">[15]Global!#REF!</definedName>
    <definedName name="total_cargo_traffic_CTK_1987" localSheetId="15">[15]Global!#REF!</definedName>
    <definedName name="total_cargo_traffic_CTK_1987" localSheetId="22">[15]Global!#REF!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6">[15]Global!#REF!</definedName>
    <definedName name="total_cargo_traffic_CTK_1987">[15]Global!#REF!</definedName>
    <definedName name="total_cargo_traffic_CTK_1988" localSheetId="4">[15]Global!#REF!</definedName>
    <definedName name="total_cargo_traffic_CTK_1988" localSheetId="15">[15]Global!#REF!</definedName>
    <definedName name="total_cargo_traffic_CTK_1988" localSheetId="22">[15]Global!#REF!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6">[15]Global!#REF!</definedName>
    <definedName name="total_cargo_traffic_CTK_1988">[15]Global!#REF!</definedName>
    <definedName name="total_cargo_traffic_CTK_1989" localSheetId="4">[15]Global!#REF!</definedName>
    <definedName name="total_cargo_traffic_CTK_1989" localSheetId="15">[15]Global!#REF!</definedName>
    <definedName name="total_cargo_traffic_CTK_1989" localSheetId="22">[15]Global!#REF!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6">[15]Global!#REF!</definedName>
    <definedName name="total_cargo_traffic_CTK_1989">[15]Global!#REF!</definedName>
    <definedName name="total_cargo_traffic_CTK_1990" localSheetId="4">[15]Global!#REF!</definedName>
    <definedName name="total_cargo_traffic_CTK_1990" localSheetId="15">[15]Global!#REF!</definedName>
    <definedName name="total_cargo_traffic_CTK_1990" localSheetId="22">[15]Global!#REF!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6">[15]Global!#REF!</definedName>
    <definedName name="total_cargo_traffic_CTK_1990">[15]Global!#REF!</definedName>
    <definedName name="total_cargo_traffic_CTK_1991" localSheetId="4">[15]Global!#REF!</definedName>
    <definedName name="total_cargo_traffic_CTK_1991" localSheetId="15">[15]Global!#REF!</definedName>
    <definedName name="total_cargo_traffic_CTK_1991" localSheetId="22">[15]Global!#REF!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6">[15]Global!#REF!</definedName>
    <definedName name="total_cargo_traffic_CTK_1991">[15]Global!#REF!</definedName>
    <definedName name="total_cargo_traffic_CTK_1992" localSheetId="4">[15]Global!#REF!</definedName>
    <definedName name="total_cargo_traffic_CTK_1992" localSheetId="15">[15]Global!#REF!</definedName>
    <definedName name="total_cargo_traffic_CTK_1992" localSheetId="22">[15]Global!#REF!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6">[15]Global!#REF!</definedName>
    <definedName name="total_cargo_traffic_CTK_1992">[15]Global!#REF!</definedName>
    <definedName name="total_cargo_traffic_CTK_1993" localSheetId="4">[15]Global!#REF!</definedName>
    <definedName name="total_cargo_traffic_CTK_1993" localSheetId="15">[15]Global!#REF!</definedName>
    <definedName name="total_cargo_traffic_CTK_1993" localSheetId="22">[15]Global!#REF!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6">[15]Global!#REF!</definedName>
    <definedName name="total_cargo_traffic_CTK_1993">[15]Global!#REF!</definedName>
    <definedName name="total_cargo_traffic_CTK_1994" localSheetId="4">[15]Global!#REF!</definedName>
    <definedName name="total_cargo_traffic_CTK_1994" localSheetId="15">[15]Global!#REF!</definedName>
    <definedName name="total_cargo_traffic_CTK_1994" localSheetId="22">[15]Global!#REF!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6">[15]Global!#REF!</definedName>
    <definedName name="total_cargo_traffic_CTK_1994">[15]Global!#REF!</definedName>
    <definedName name="total_cargo_traffic_CTK_1995" localSheetId="4">[15]Global!#REF!</definedName>
    <definedName name="total_cargo_traffic_CTK_1995" localSheetId="15">[15]Global!#REF!</definedName>
    <definedName name="total_cargo_traffic_CTK_1995" localSheetId="22">[15]Global!#REF!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6">[15]Global!#REF!</definedName>
    <definedName name="total_cargo_traffic_CTK_1995">[15]Global!#REF!</definedName>
    <definedName name="total_cargo_traffic_CTK_1996" localSheetId="4">[15]Global!#REF!</definedName>
    <definedName name="total_cargo_traffic_CTK_1996" localSheetId="15">[15]Global!#REF!</definedName>
    <definedName name="total_cargo_traffic_CTK_1996" localSheetId="22">[15]Global!#REF!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6">[15]Global!#REF!</definedName>
    <definedName name="total_cargo_traffic_CTK_1996">[15]Global!#REF!</definedName>
    <definedName name="total_cargo_traffic_CTK_1997" localSheetId="4">[15]Global!#REF!</definedName>
    <definedName name="total_cargo_traffic_CTK_1997" localSheetId="15">[15]Global!#REF!</definedName>
    <definedName name="total_cargo_traffic_CTK_1997" localSheetId="22">[15]Global!#REF!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6">[15]Global!#REF!</definedName>
    <definedName name="total_cargo_traffic_CTK_1997">[15]Global!#REF!</definedName>
    <definedName name="total_cargo_traffic_CTK_1998" localSheetId="4">[15]Global!#REF!</definedName>
    <definedName name="total_cargo_traffic_CTK_1998" localSheetId="15">[15]Global!#REF!</definedName>
    <definedName name="total_cargo_traffic_CTK_1998" localSheetId="22">[15]Global!#REF!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6">[15]Global!#REF!</definedName>
    <definedName name="total_cargo_traffic_CTK_1998">[15]Global!#REF!</definedName>
    <definedName name="total_cargo_traffic_CTK_1999" localSheetId="4">[15]Global!#REF!</definedName>
    <definedName name="total_cargo_traffic_CTK_1999" localSheetId="15">[15]Global!#REF!</definedName>
    <definedName name="total_cargo_traffic_CTK_1999" localSheetId="22">[15]Global!#REF!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6">[15]Global!#REF!</definedName>
    <definedName name="total_cargo_traffic_CTK_1999">[15]Global!#REF!</definedName>
    <definedName name="total_cargo_traffic_CTK_2000" localSheetId="4">[15]Global!#REF!</definedName>
    <definedName name="total_cargo_traffic_CTK_2000" localSheetId="15">[15]Global!#REF!</definedName>
    <definedName name="total_cargo_traffic_CTK_2000" localSheetId="22">[15]Global!#REF!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6">[15]Global!#REF!</definedName>
    <definedName name="total_cargo_traffic_CTK_2000">[15]Global!#REF!</definedName>
    <definedName name="total_cargo_traffic_CTK_2001" localSheetId="4">[15]Global!#REF!</definedName>
    <definedName name="total_cargo_traffic_CTK_2001" localSheetId="15">[15]Global!#REF!</definedName>
    <definedName name="total_cargo_traffic_CTK_2001" localSheetId="22">[15]Global!#REF!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6">[15]Global!#REF!</definedName>
    <definedName name="total_cargo_traffic_CTK_2001">[15]Global!#REF!</definedName>
    <definedName name="total_cargo_traffic_CTK_2002" localSheetId="4">[15]Global!#REF!</definedName>
    <definedName name="total_cargo_traffic_CTK_2002" localSheetId="15">[15]Global!#REF!</definedName>
    <definedName name="total_cargo_traffic_CTK_2002" localSheetId="22">[15]Global!#REF!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6">[15]Global!#REF!</definedName>
    <definedName name="total_cargo_traffic_CTK_2002">[15]Global!#REF!</definedName>
    <definedName name="total_cargo_traffic_CTK_2003" localSheetId="4">[15]Global!#REF!</definedName>
    <definedName name="total_cargo_traffic_CTK_2003" localSheetId="15">[15]Global!#REF!</definedName>
    <definedName name="total_cargo_traffic_CTK_2003" localSheetId="22">[15]Global!#REF!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6">[15]Global!#REF!</definedName>
    <definedName name="total_cargo_traffic_CTK_2003">[15]Global!#REF!</definedName>
    <definedName name="total_cargo_traffic_CTK_2004" localSheetId="4">[15]Global!#REF!</definedName>
    <definedName name="total_cargo_traffic_CTK_2004" localSheetId="15">[15]Global!#REF!</definedName>
    <definedName name="total_cargo_traffic_CTK_2004" localSheetId="22">[15]Global!#REF!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6">[15]Global!#REF!</definedName>
    <definedName name="total_cargo_traffic_CTK_2004">[15]Global!#REF!</definedName>
    <definedName name="total_cargo_traffic_CTK_2005" localSheetId="4">[15]Global!#REF!</definedName>
    <definedName name="total_cargo_traffic_CTK_2005" localSheetId="15">[15]Global!#REF!</definedName>
    <definedName name="total_cargo_traffic_CTK_2005" localSheetId="22">[15]Global!#REF!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6">[15]Global!#REF!</definedName>
    <definedName name="total_cargo_traffic_CTK_2005">[15]Global!#REF!</definedName>
    <definedName name="total_cargo_traffic_CTK_2006" localSheetId="4">[15]Global!#REF!</definedName>
    <definedName name="total_cargo_traffic_CTK_2006" localSheetId="15">[15]Global!#REF!</definedName>
    <definedName name="total_cargo_traffic_CTK_2006" localSheetId="22">[15]Global!#REF!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6">[15]Global!#REF!</definedName>
    <definedName name="total_cargo_traffic_CTK_2006">[15]Global!#REF!</definedName>
    <definedName name="total_cargo_traffic_CTK_2007" localSheetId="4">[15]Global!#REF!</definedName>
    <definedName name="total_cargo_traffic_CTK_2007" localSheetId="15">[15]Global!#REF!</definedName>
    <definedName name="total_cargo_traffic_CTK_2007" localSheetId="22">[15]Global!#REF!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6">[15]Global!#REF!</definedName>
    <definedName name="total_cargo_traffic_CTK_2007">[15]Global!#REF!</definedName>
    <definedName name="total_cargo_traffic_CTK_2008" localSheetId="4">[15]Global!#REF!</definedName>
    <definedName name="total_cargo_traffic_CTK_2008" localSheetId="15">[15]Global!#REF!</definedName>
    <definedName name="total_cargo_traffic_CTK_2008" localSheetId="22">[15]Global!#REF!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6">[15]Global!#REF!</definedName>
    <definedName name="total_cargo_traffic_CTK_2008">[15]Global!#REF!</definedName>
    <definedName name="total_cargo_traffic_CTK_2009" localSheetId="4">[15]Global!#REF!</definedName>
    <definedName name="total_cargo_traffic_CTK_2009" localSheetId="15">[15]Global!#REF!</definedName>
    <definedName name="total_cargo_traffic_CTK_2009" localSheetId="22">[15]Global!#REF!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6">[15]Global!#REF!</definedName>
    <definedName name="total_cargo_traffic_CTK_2009">[15]Global!#REF!</definedName>
    <definedName name="total_cargo_traffic_CTK_2010" localSheetId="4">[15]Global!#REF!</definedName>
    <definedName name="total_cargo_traffic_CTK_2010" localSheetId="15">[15]Global!#REF!</definedName>
    <definedName name="total_cargo_traffic_CTK_2010" localSheetId="22">[15]Global!#REF!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6">[15]Global!#REF!</definedName>
    <definedName name="total_cargo_traffic_CTK_2010">[15]Global!#REF!</definedName>
    <definedName name="total_cargo_traffic_CTK_comm" localSheetId="4">[15]Global!#REF!</definedName>
    <definedName name="total_cargo_traffic_CTK_comm" localSheetId="15">[15]Global!#REF!</definedName>
    <definedName name="total_cargo_traffic_CTK_comm" localSheetId="22">[15]Global!#REF!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6">[15]Global!#REF!</definedName>
    <definedName name="total_cargo_traffic_CTK_comm">[15]Global!#REF!</definedName>
    <definedName name="total_cargo_traffic_CTM_1985" localSheetId="4">[15]Global!#REF!</definedName>
    <definedName name="total_cargo_traffic_CTM_1985" localSheetId="15">[15]Global!#REF!</definedName>
    <definedName name="total_cargo_traffic_CTM_1985" localSheetId="22">[15]Global!#REF!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6">[15]Global!#REF!</definedName>
    <definedName name="total_cargo_traffic_CTM_1985">[15]Global!#REF!</definedName>
    <definedName name="total_cargo_traffic_CTM_1986" localSheetId="4">[15]Global!#REF!</definedName>
    <definedName name="total_cargo_traffic_CTM_1986" localSheetId="15">[15]Global!#REF!</definedName>
    <definedName name="total_cargo_traffic_CTM_1986" localSheetId="22">[15]Global!#REF!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6">[15]Global!#REF!</definedName>
    <definedName name="total_cargo_traffic_CTM_1986">[15]Global!#REF!</definedName>
    <definedName name="total_cargo_traffic_CTM_1987" localSheetId="4">[15]Global!#REF!</definedName>
    <definedName name="total_cargo_traffic_CTM_1987" localSheetId="15">[15]Global!#REF!</definedName>
    <definedName name="total_cargo_traffic_CTM_1987" localSheetId="22">[15]Global!#REF!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6">[15]Global!#REF!</definedName>
    <definedName name="total_cargo_traffic_CTM_1987">[15]Global!#REF!</definedName>
    <definedName name="total_cargo_traffic_CTM_1988" localSheetId="4">[15]Global!#REF!</definedName>
    <definedName name="total_cargo_traffic_CTM_1988" localSheetId="15">[15]Global!#REF!</definedName>
    <definedName name="total_cargo_traffic_CTM_1988" localSheetId="22">[15]Global!#REF!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6">[15]Global!#REF!</definedName>
    <definedName name="total_cargo_traffic_CTM_1988">[15]Global!#REF!</definedName>
    <definedName name="total_cargo_traffic_CTM_1989" localSheetId="4">[15]Global!#REF!</definedName>
    <definedName name="total_cargo_traffic_CTM_1989" localSheetId="15">[15]Global!#REF!</definedName>
    <definedName name="total_cargo_traffic_CTM_1989" localSheetId="22">[15]Global!#REF!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6">[15]Global!#REF!</definedName>
    <definedName name="total_cargo_traffic_CTM_1989">[15]Global!#REF!</definedName>
    <definedName name="total_cargo_traffic_CTM_1990" localSheetId="4">[15]Global!#REF!</definedName>
    <definedName name="total_cargo_traffic_CTM_1990" localSheetId="15">[15]Global!#REF!</definedName>
    <definedName name="total_cargo_traffic_CTM_1990" localSheetId="22">[15]Global!#REF!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6">[15]Global!#REF!</definedName>
    <definedName name="total_cargo_traffic_CTM_1990">[15]Global!#REF!</definedName>
    <definedName name="total_cargo_traffic_CTM_1991" localSheetId="4">[15]Global!#REF!</definedName>
    <definedName name="total_cargo_traffic_CTM_1991" localSheetId="15">[15]Global!#REF!</definedName>
    <definedName name="total_cargo_traffic_CTM_1991" localSheetId="22">[15]Global!#REF!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6">[15]Global!#REF!</definedName>
    <definedName name="total_cargo_traffic_CTM_1991">[15]Global!#REF!</definedName>
    <definedName name="total_cargo_traffic_CTM_1992" localSheetId="4">[15]Global!#REF!</definedName>
    <definedName name="total_cargo_traffic_CTM_1992" localSheetId="15">[15]Global!#REF!</definedName>
    <definedName name="total_cargo_traffic_CTM_1992" localSheetId="22">[15]Global!#REF!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6">[15]Global!#REF!</definedName>
    <definedName name="total_cargo_traffic_CTM_1992">[15]Global!#REF!</definedName>
    <definedName name="total_cargo_traffic_CTM_1993" localSheetId="4">[15]Global!#REF!</definedName>
    <definedName name="total_cargo_traffic_CTM_1993" localSheetId="15">[15]Global!#REF!</definedName>
    <definedName name="total_cargo_traffic_CTM_1993" localSheetId="22">[15]Global!#REF!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6">[15]Global!#REF!</definedName>
    <definedName name="total_cargo_traffic_CTM_1993">[15]Global!#REF!</definedName>
    <definedName name="total_cargo_traffic_CTM_1994" localSheetId="4">[15]Global!#REF!</definedName>
    <definedName name="total_cargo_traffic_CTM_1994" localSheetId="15">[15]Global!#REF!</definedName>
    <definedName name="total_cargo_traffic_CTM_1994" localSheetId="22">[15]Global!#REF!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6">[15]Global!#REF!</definedName>
    <definedName name="total_cargo_traffic_CTM_1994">[15]Global!#REF!</definedName>
    <definedName name="total_cargo_traffic_CTM_1995" localSheetId="4">[15]Global!#REF!</definedName>
    <definedName name="total_cargo_traffic_CTM_1995" localSheetId="15">[15]Global!#REF!</definedName>
    <definedName name="total_cargo_traffic_CTM_1995" localSheetId="22">[15]Global!#REF!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6">[15]Global!#REF!</definedName>
    <definedName name="total_cargo_traffic_CTM_1995">[15]Global!#REF!</definedName>
    <definedName name="total_cargo_traffic_CTM_1996" localSheetId="4">[15]Global!#REF!</definedName>
    <definedName name="total_cargo_traffic_CTM_1996" localSheetId="15">[15]Global!#REF!</definedName>
    <definedName name="total_cargo_traffic_CTM_1996" localSheetId="22">[15]Global!#REF!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6">[15]Global!#REF!</definedName>
    <definedName name="total_cargo_traffic_CTM_1996">[15]Global!#REF!</definedName>
    <definedName name="total_cargo_traffic_CTM_1997" localSheetId="4">[15]Global!#REF!</definedName>
    <definedName name="total_cargo_traffic_CTM_1997" localSheetId="15">[15]Global!#REF!</definedName>
    <definedName name="total_cargo_traffic_CTM_1997" localSheetId="22">[15]Global!#REF!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6">[15]Global!#REF!</definedName>
    <definedName name="total_cargo_traffic_CTM_1997">[15]Global!#REF!</definedName>
    <definedName name="total_cargo_traffic_CTM_1998" localSheetId="4">[15]Global!#REF!</definedName>
    <definedName name="total_cargo_traffic_CTM_1998" localSheetId="15">[15]Global!#REF!</definedName>
    <definedName name="total_cargo_traffic_CTM_1998" localSheetId="22">[15]Global!#REF!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6">[15]Global!#REF!</definedName>
    <definedName name="total_cargo_traffic_CTM_1998">[15]Global!#REF!</definedName>
    <definedName name="total_cargo_traffic_CTM_1999" localSheetId="4">[15]Global!#REF!</definedName>
    <definedName name="total_cargo_traffic_CTM_1999" localSheetId="15">[15]Global!#REF!</definedName>
    <definedName name="total_cargo_traffic_CTM_1999" localSheetId="22">[15]Global!#REF!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6">[15]Global!#REF!</definedName>
    <definedName name="total_cargo_traffic_CTM_1999">[15]Global!#REF!</definedName>
    <definedName name="total_cargo_traffic_CTM_2000" localSheetId="4">[15]Global!#REF!</definedName>
    <definedName name="total_cargo_traffic_CTM_2000" localSheetId="15">[15]Global!#REF!</definedName>
    <definedName name="total_cargo_traffic_CTM_2000" localSheetId="22">[15]Global!#REF!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6">[15]Global!#REF!</definedName>
    <definedName name="total_cargo_traffic_CTM_2000">[15]Global!#REF!</definedName>
    <definedName name="total_cargo_traffic_CTM_2001" localSheetId="4">[15]Global!#REF!</definedName>
    <definedName name="total_cargo_traffic_CTM_2001" localSheetId="15">[15]Global!#REF!</definedName>
    <definedName name="total_cargo_traffic_CTM_2001" localSheetId="22">[15]Global!#REF!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6">[15]Global!#REF!</definedName>
    <definedName name="total_cargo_traffic_CTM_2001">[15]Global!#REF!</definedName>
    <definedName name="total_cargo_traffic_CTM_2002" localSheetId="4">[15]Global!#REF!</definedName>
    <definedName name="total_cargo_traffic_CTM_2002" localSheetId="15">[15]Global!#REF!</definedName>
    <definedName name="total_cargo_traffic_CTM_2002" localSheetId="22">[15]Global!#REF!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6">[15]Global!#REF!</definedName>
    <definedName name="total_cargo_traffic_CTM_2002">[15]Global!#REF!</definedName>
    <definedName name="total_cargo_traffic_CTM_2003" localSheetId="4">[15]Global!#REF!</definedName>
    <definedName name="total_cargo_traffic_CTM_2003" localSheetId="15">[15]Global!#REF!</definedName>
    <definedName name="total_cargo_traffic_CTM_2003" localSheetId="22">[15]Global!#REF!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6">[15]Global!#REF!</definedName>
    <definedName name="total_cargo_traffic_CTM_2003">[15]Global!#REF!</definedName>
    <definedName name="total_cargo_traffic_CTM_2004" localSheetId="4">[15]Global!#REF!</definedName>
    <definedName name="total_cargo_traffic_CTM_2004" localSheetId="15">[15]Global!#REF!</definedName>
    <definedName name="total_cargo_traffic_CTM_2004" localSheetId="22">[15]Global!#REF!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6">[15]Global!#REF!</definedName>
    <definedName name="total_cargo_traffic_CTM_2004">[15]Global!#REF!</definedName>
    <definedName name="total_cargo_traffic_CTM_2005" localSheetId="4">[15]Global!#REF!</definedName>
    <definedName name="total_cargo_traffic_CTM_2005" localSheetId="15">[15]Global!#REF!</definedName>
    <definedName name="total_cargo_traffic_CTM_2005" localSheetId="22">[15]Global!#REF!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6">[15]Global!#REF!</definedName>
    <definedName name="total_cargo_traffic_CTM_2005">[15]Global!#REF!</definedName>
    <definedName name="total_cargo_traffic_CTM_2006" localSheetId="4">[15]Global!#REF!</definedName>
    <definedName name="total_cargo_traffic_CTM_2006" localSheetId="15">[15]Global!#REF!</definedName>
    <definedName name="total_cargo_traffic_CTM_2006" localSheetId="22">[15]Global!#REF!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6">[15]Global!#REF!</definedName>
    <definedName name="total_cargo_traffic_CTM_2006">[15]Global!#REF!</definedName>
    <definedName name="total_cargo_traffic_CTM_2007" localSheetId="4">[15]Global!#REF!</definedName>
    <definedName name="total_cargo_traffic_CTM_2007" localSheetId="15">[15]Global!#REF!</definedName>
    <definedName name="total_cargo_traffic_CTM_2007" localSheetId="22">[15]Global!#REF!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6">[15]Global!#REF!</definedName>
    <definedName name="total_cargo_traffic_CTM_2007">[15]Global!#REF!</definedName>
    <definedName name="total_cargo_traffic_CTM_2008" localSheetId="4">[15]Global!#REF!</definedName>
    <definedName name="total_cargo_traffic_CTM_2008" localSheetId="15">[15]Global!#REF!</definedName>
    <definedName name="total_cargo_traffic_CTM_2008" localSheetId="22">[15]Global!#REF!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6">[15]Global!#REF!</definedName>
    <definedName name="total_cargo_traffic_CTM_2008">[15]Global!#REF!</definedName>
    <definedName name="total_cargo_traffic_CTM_2009" localSheetId="4">[15]Global!#REF!</definedName>
    <definedName name="total_cargo_traffic_CTM_2009" localSheetId="15">[15]Global!#REF!</definedName>
    <definedName name="total_cargo_traffic_CTM_2009" localSheetId="22">[15]Global!#REF!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6">[15]Global!#REF!</definedName>
    <definedName name="total_cargo_traffic_CTM_2009">[15]Global!#REF!</definedName>
    <definedName name="total_cargo_traffic_CTM_2010" localSheetId="4">[15]Global!#REF!</definedName>
    <definedName name="total_cargo_traffic_CTM_2010" localSheetId="15">[15]Global!#REF!</definedName>
    <definedName name="total_cargo_traffic_CTM_2010" localSheetId="22">[15]Global!#REF!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6">[15]Global!#REF!</definedName>
    <definedName name="total_cargo_traffic_CTM_2010">[15]Global!#REF!</definedName>
    <definedName name="total_cargo_traffic_CTM_comm" localSheetId="4">[15]Global!#REF!</definedName>
    <definedName name="total_cargo_traffic_CTM_comm" localSheetId="15">[15]Global!#REF!</definedName>
    <definedName name="total_cargo_traffic_CTM_comm" localSheetId="22">[15]Global!#REF!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6">[15]Global!#REF!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5">[8]Forecasts_VDF!#REF!</definedName>
    <definedName name="Total_COS_net_DnA_fore" localSheetId="22">[8]Forecasts_VDF!#REF!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6">[8]Forecasts_VDF!#REF!</definedName>
    <definedName name="Total_COS_net_DnA_fore">[8]Forecasts_VDF!#REF!</definedName>
    <definedName name="total_costs_ex_fuel_depr_per_ASK_1985" localSheetId="4">[15]Global!#REF!</definedName>
    <definedName name="total_costs_ex_fuel_depr_per_ASK_1985" localSheetId="15">[15]Global!#REF!</definedName>
    <definedName name="total_costs_ex_fuel_depr_per_ASK_1985" localSheetId="22">[15]Global!#REF!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6">[15]Global!#REF!</definedName>
    <definedName name="total_costs_ex_fuel_depr_per_ASK_1985">[15]Global!#REF!</definedName>
    <definedName name="total_costs_ex_fuel_depr_per_ASK_1986" localSheetId="4">[15]Global!#REF!</definedName>
    <definedName name="total_costs_ex_fuel_depr_per_ASK_1986" localSheetId="15">[15]Global!#REF!</definedName>
    <definedName name="total_costs_ex_fuel_depr_per_ASK_1986" localSheetId="22">[15]Global!#REF!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6">[15]Global!#REF!</definedName>
    <definedName name="total_costs_ex_fuel_depr_per_ASK_1986">[15]Global!#REF!</definedName>
    <definedName name="total_costs_ex_fuel_depr_per_ASK_1987" localSheetId="4">[15]Global!#REF!</definedName>
    <definedName name="total_costs_ex_fuel_depr_per_ASK_1987" localSheetId="15">[15]Global!#REF!</definedName>
    <definedName name="total_costs_ex_fuel_depr_per_ASK_1987" localSheetId="22">[15]Global!#REF!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6">[15]Global!#REF!</definedName>
    <definedName name="total_costs_ex_fuel_depr_per_ASK_1987">[15]Global!#REF!</definedName>
    <definedName name="total_costs_ex_fuel_depr_per_ASK_1988" localSheetId="4">[15]Global!#REF!</definedName>
    <definedName name="total_costs_ex_fuel_depr_per_ASK_1988" localSheetId="15">[15]Global!#REF!</definedName>
    <definedName name="total_costs_ex_fuel_depr_per_ASK_1988" localSheetId="22">[15]Global!#REF!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6">[15]Global!#REF!</definedName>
    <definedName name="total_costs_ex_fuel_depr_per_ASK_1988">[15]Global!#REF!</definedName>
    <definedName name="total_costs_ex_fuel_depr_per_ASK_1989" localSheetId="4">[15]Global!#REF!</definedName>
    <definedName name="total_costs_ex_fuel_depr_per_ASK_1989" localSheetId="15">[15]Global!#REF!</definedName>
    <definedName name="total_costs_ex_fuel_depr_per_ASK_1989" localSheetId="22">[15]Global!#REF!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6">[15]Global!#REF!</definedName>
    <definedName name="total_costs_ex_fuel_depr_per_ASK_1989">[15]Global!#REF!</definedName>
    <definedName name="total_costs_ex_fuel_depr_per_ASK_1990" localSheetId="4">[15]Global!#REF!</definedName>
    <definedName name="total_costs_ex_fuel_depr_per_ASK_1990" localSheetId="15">[15]Global!#REF!</definedName>
    <definedName name="total_costs_ex_fuel_depr_per_ASK_1990" localSheetId="22">[15]Global!#REF!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6">[15]Global!#REF!</definedName>
    <definedName name="total_costs_ex_fuel_depr_per_ASK_1990">[15]Global!#REF!</definedName>
    <definedName name="total_costs_ex_fuel_depr_per_ASK_1991" localSheetId="4">[15]Global!#REF!</definedName>
    <definedName name="total_costs_ex_fuel_depr_per_ASK_1991" localSheetId="15">[15]Global!#REF!</definedName>
    <definedName name="total_costs_ex_fuel_depr_per_ASK_1991" localSheetId="22">[15]Global!#REF!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6">[15]Global!#REF!</definedName>
    <definedName name="total_costs_ex_fuel_depr_per_ASK_1991">[15]Global!#REF!</definedName>
    <definedName name="total_costs_ex_fuel_depr_per_ASK_1992" localSheetId="4">[15]Global!#REF!</definedName>
    <definedName name="total_costs_ex_fuel_depr_per_ASK_1992" localSheetId="15">[15]Global!#REF!</definedName>
    <definedName name="total_costs_ex_fuel_depr_per_ASK_1992" localSheetId="22">[15]Global!#REF!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6">[15]Global!#REF!</definedName>
    <definedName name="total_costs_ex_fuel_depr_per_ASK_1992">[15]Global!#REF!</definedName>
    <definedName name="total_costs_ex_fuel_depr_per_ASK_1993" localSheetId="4">[15]Global!#REF!</definedName>
    <definedName name="total_costs_ex_fuel_depr_per_ASK_1993" localSheetId="15">[15]Global!#REF!</definedName>
    <definedName name="total_costs_ex_fuel_depr_per_ASK_1993" localSheetId="22">[15]Global!#REF!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6">[15]Global!#REF!</definedName>
    <definedName name="total_costs_ex_fuel_depr_per_ASK_1993">[15]Global!#REF!</definedName>
    <definedName name="total_costs_ex_fuel_depr_per_ASK_1994" localSheetId="4">[15]Global!#REF!</definedName>
    <definedName name="total_costs_ex_fuel_depr_per_ASK_1994" localSheetId="15">[15]Global!#REF!</definedName>
    <definedName name="total_costs_ex_fuel_depr_per_ASK_1994" localSheetId="22">[15]Global!#REF!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6">[15]Global!#REF!</definedName>
    <definedName name="total_costs_ex_fuel_depr_per_ASK_1994">[15]Global!#REF!</definedName>
    <definedName name="total_costs_ex_fuel_depr_per_ASK_1995" localSheetId="4">[15]Global!#REF!</definedName>
    <definedName name="total_costs_ex_fuel_depr_per_ASK_1995" localSheetId="15">[15]Global!#REF!</definedName>
    <definedName name="total_costs_ex_fuel_depr_per_ASK_1995" localSheetId="22">[15]Global!#REF!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6">[15]Global!#REF!</definedName>
    <definedName name="total_costs_ex_fuel_depr_per_ASK_1995">[15]Global!#REF!</definedName>
    <definedName name="total_costs_ex_fuel_depr_per_ASK_1996" localSheetId="4">[15]Global!#REF!</definedName>
    <definedName name="total_costs_ex_fuel_depr_per_ASK_1996" localSheetId="15">[15]Global!#REF!</definedName>
    <definedName name="total_costs_ex_fuel_depr_per_ASK_1996" localSheetId="22">[15]Global!#REF!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6">[15]Global!#REF!</definedName>
    <definedName name="total_costs_ex_fuel_depr_per_ASK_1996">[15]Global!#REF!</definedName>
    <definedName name="total_costs_ex_fuel_depr_per_ASK_1997" localSheetId="4">[15]Global!#REF!</definedName>
    <definedName name="total_costs_ex_fuel_depr_per_ASK_1997" localSheetId="15">[15]Global!#REF!</definedName>
    <definedName name="total_costs_ex_fuel_depr_per_ASK_1997" localSheetId="22">[15]Global!#REF!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6">[15]Global!#REF!</definedName>
    <definedName name="total_costs_ex_fuel_depr_per_ASK_1997">[15]Global!#REF!</definedName>
    <definedName name="total_costs_ex_fuel_depr_per_ASK_1998" localSheetId="4">[15]Global!#REF!</definedName>
    <definedName name="total_costs_ex_fuel_depr_per_ASK_1998" localSheetId="15">[15]Global!#REF!</definedName>
    <definedName name="total_costs_ex_fuel_depr_per_ASK_1998" localSheetId="22">[15]Global!#REF!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6">[15]Global!#REF!</definedName>
    <definedName name="total_costs_ex_fuel_depr_per_ASK_1998">[15]Global!#REF!</definedName>
    <definedName name="total_costs_ex_fuel_depr_per_ASK_1999" localSheetId="4">[15]Global!#REF!</definedName>
    <definedName name="total_costs_ex_fuel_depr_per_ASK_1999" localSheetId="15">[15]Global!#REF!</definedName>
    <definedName name="total_costs_ex_fuel_depr_per_ASK_1999" localSheetId="22">[15]Global!#REF!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6">[15]Global!#REF!</definedName>
    <definedName name="total_costs_ex_fuel_depr_per_ASK_1999">[15]Global!#REF!</definedName>
    <definedName name="total_costs_ex_fuel_depr_per_ASK_2000" localSheetId="4">[15]Global!#REF!</definedName>
    <definedName name="total_costs_ex_fuel_depr_per_ASK_2000" localSheetId="15">[15]Global!#REF!</definedName>
    <definedName name="total_costs_ex_fuel_depr_per_ASK_2000" localSheetId="22">[15]Global!#REF!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6">[15]Global!#REF!</definedName>
    <definedName name="total_costs_ex_fuel_depr_per_ASK_2000">[15]Global!#REF!</definedName>
    <definedName name="total_costs_ex_fuel_depr_per_ASK_2001" localSheetId="4">[15]Global!#REF!</definedName>
    <definedName name="total_costs_ex_fuel_depr_per_ASK_2001" localSheetId="15">[15]Global!#REF!</definedName>
    <definedName name="total_costs_ex_fuel_depr_per_ASK_2001" localSheetId="22">[15]Global!#REF!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6">[15]Global!#REF!</definedName>
    <definedName name="total_costs_ex_fuel_depr_per_ASK_2001">[15]Global!#REF!</definedName>
    <definedName name="total_costs_ex_fuel_depr_per_ASK_2002" localSheetId="4">[15]Global!#REF!</definedName>
    <definedName name="total_costs_ex_fuel_depr_per_ASK_2002" localSheetId="15">[15]Global!#REF!</definedName>
    <definedName name="total_costs_ex_fuel_depr_per_ASK_2002" localSheetId="22">[15]Global!#REF!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6">[15]Global!#REF!</definedName>
    <definedName name="total_costs_ex_fuel_depr_per_ASK_2002">[15]Global!#REF!</definedName>
    <definedName name="total_costs_ex_fuel_depr_per_ASK_2003" localSheetId="4">[15]Global!#REF!</definedName>
    <definedName name="total_costs_ex_fuel_depr_per_ASK_2003" localSheetId="15">[15]Global!#REF!</definedName>
    <definedName name="total_costs_ex_fuel_depr_per_ASK_2003" localSheetId="22">[15]Global!#REF!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6">[15]Global!#REF!</definedName>
    <definedName name="total_costs_ex_fuel_depr_per_ASK_2003">[15]Global!#REF!</definedName>
    <definedName name="total_costs_ex_fuel_depr_per_ASK_2004" localSheetId="4">[15]Global!#REF!</definedName>
    <definedName name="total_costs_ex_fuel_depr_per_ASK_2004" localSheetId="15">[15]Global!#REF!</definedName>
    <definedName name="total_costs_ex_fuel_depr_per_ASK_2004" localSheetId="22">[15]Global!#REF!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6">[15]Global!#REF!</definedName>
    <definedName name="total_costs_ex_fuel_depr_per_ASK_2004">[15]Global!#REF!</definedName>
    <definedName name="total_costs_ex_fuel_depr_per_ASK_2005" localSheetId="4">[15]Global!#REF!</definedName>
    <definedName name="total_costs_ex_fuel_depr_per_ASK_2005" localSheetId="15">[15]Global!#REF!</definedName>
    <definedName name="total_costs_ex_fuel_depr_per_ASK_2005" localSheetId="22">[15]Global!#REF!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6">[15]Global!#REF!</definedName>
    <definedName name="total_costs_ex_fuel_depr_per_ASK_2005">[15]Global!#REF!</definedName>
    <definedName name="total_costs_ex_fuel_depr_per_ASK_2006" localSheetId="4">[15]Global!#REF!</definedName>
    <definedName name="total_costs_ex_fuel_depr_per_ASK_2006" localSheetId="15">[15]Global!#REF!</definedName>
    <definedName name="total_costs_ex_fuel_depr_per_ASK_2006" localSheetId="22">[15]Global!#REF!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6">[15]Global!#REF!</definedName>
    <definedName name="total_costs_ex_fuel_depr_per_ASK_2006">[15]Global!#REF!</definedName>
    <definedName name="total_costs_ex_fuel_depr_per_ASK_2007" localSheetId="4">[15]Global!#REF!</definedName>
    <definedName name="total_costs_ex_fuel_depr_per_ASK_2007" localSheetId="15">[15]Global!#REF!</definedName>
    <definedName name="total_costs_ex_fuel_depr_per_ASK_2007" localSheetId="22">[15]Global!#REF!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6">[15]Global!#REF!</definedName>
    <definedName name="total_costs_ex_fuel_depr_per_ASK_2007">[15]Global!#REF!</definedName>
    <definedName name="total_costs_ex_fuel_depr_per_ASK_2008" localSheetId="4">[15]Global!#REF!</definedName>
    <definedName name="total_costs_ex_fuel_depr_per_ASK_2008" localSheetId="15">[15]Global!#REF!</definedName>
    <definedName name="total_costs_ex_fuel_depr_per_ASK_2008" localSheetId="22">[15]Global!#REF!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6">[15]Global!#REF!</definedName>
    <definedName name="total_costs_ex_fuel_depr_per_ASK_2008">[15]Global!#REF!</definedName>
    <definedName name="total_costs_ex_fuel_depr_per_ASK_2009" localSheetId="4">[15]Global!#REF!</definedName>
    <definedName name="total_costs_ex_fuel_depr_per_ASK_2009" localSheetId="15">[15]Global!#REF!</definedName>
    <definedName name="total_costs_ex_fuel_depr_per_ASK_2009" localSheetId="22">[15]Global!#REF!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6">[15]Global!#REF!</definedName>
    <definedName name="total_costs_ex_fuel_depr_per_ASK_2009">[15]Global!#REF!</definedName>
    <definedName name="total_costs_ex_fuel_depr_per_ASK_2010" localSheetId="4">[15]Global!#REF!</definedName>
    <definedName name="total_costs_ex_fuel_depr_per_ASK_2010" localSheetId="15">[15]Global!#REF!</definedName>
    <definedName name="total_costs_ex_fuel_depr_per_ASK_2010" localSheetId="22">[15]Global!#REF!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6">[15]Global!#REF!</definedName>
    <definedName name="total_costs_ex_fuel_depr_per_ASK_2010">[15]Global!#REF!</definedName>
    <definedName name="total_costs_ex_fuel_depr_per_ASK_comm" localSheetId="4">[15]Global!#REF!</definedName>
    <definedName name="total_costs_ex_fuel_depr_per_ASK_comm" localSheetId="15">[15]Global!#REF!</definedName>
    <definedName name="total_costs_ex_fuel_depr_per_ASK_comm" localSheetId="22">[15]Global!#REF!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6">[15]Global!#REF!</definedName>
    <definedName name="total_costs_ex_fuel_depr_per_ASK_comm">[15]Global!#REF!</definedName>
    <definedName name="total_costs_ex_fuel_depr_per_ASM_1985" localSheetId="4">[15]Global!#REF!</definedName>
    <definedName name="total_costs_ex_fuel_depr_per_ASM_1985" localSheetId="15">[15]Global!#REF!</definedName>
    <definedName name="total_costs_ex_fuel_depr_per_ASM_1985" localSheetId="22">[15]Global!#REF!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6">[15]Global!#REF!</definedName>
    <definedName name="total_costs_ex_fuel_depr_per_ASM_1985">[15]Global!#REF!</definedName>
    <definedName name="total_costs_ex_fuel_depr_per_ASM_1986" localSheetId="4">[15]Global!#REF!</definedName>
    <definedName name="total_costs_ex_fuel_depr_per_ASM_1986" localSheetId="15">[15]Global!#REF!</definedName>
    <definedName name="total_costs_ex_fuel_depr_per_ASM_1986" localSheetId="22">[15]Global!#REF!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6">[15]Global!#REF!</definedName>
    <definedName name="total_costs_ex_fuel_depr_per_ASM_1986">[15]Global!#REF!</definedName>
    <definedName name="total_costs_ex_fuel_depr_per_ASM_1987" localSheetId="4">[15]Global!#REF!</definedName>
    <definedName name="total_costs_ex_fuel_depr_per_ASM_1987" localSheetId="15">[15]Global!#REF!</definedName>
    <definedName name="total_costs_ex_fuel_depr_per_ASM_1987" localSheetId="22">[15]Global!#REF!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6">[15]Global!#REF!</definedName>
    <definedName name="total_costs_ex_fuel_depr_per_ASM_1987">[15]Global!#REF!</definedName>
    <definedName name="total_costs_ex_fuel_depr_per_ASM_1988" localSheetId="4">[15]Global!#REF!</definedName>
    <definedName name="total_costs_ex_fuel_depr_per_ASM_1988" localSheetId="15">[15]Global!#REF!</definedName>
    <definedName name="total_costs_ex_fuel_depr_per_ASM_1988" localSheetId="22">[15]Global!#REF!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6">[15]Global!#REF!</definedName>
    <definedName name="total_costs_ex_fuel_depr_per_ASM_1988">[15]Global!#REF!</definedName>
    <definedName name="total_costs_ex_fuel_depr_per_ASM_1989" localSheetId="4">[15]Global!#REF!</definedName>
    <definedName name="total_costs_ex_fuel_depr_per_ASM_1989" localSheetId="15">[15]Global!#REF!</definedName>
    <definedName name="total_costs_ex_fuel_depr_per_ASM_1989" localSheetId="22">[15]Global!#REF!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6">[15]Global!#REF!</definedName>
    <definedName name="total_costs_ex_fuel_depr_per_ASM_1989">[15]Global!#REF!</definedName>
    <definedName name="total_costs_ex_fuel_depr_per_ASM_1990" localSheetId="4">[15]Global!#REF!</definedName>
    <definedName name="total_costs_ex_fuel_depr_per_ASM_1990" localSheetId="15">[15]Global!#REF!</definedName>
    <definedName name="total_costs_ex_fuel_depr_per_ASM_1990" localSheetId="22">[15]Global!#REF!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6">[15]Global!#REF!</definedName>
    <definedName name="total_costs_ex_fuel_depr_per_ASM_1990">[15]Global!#REF!</definedName>
    <definedName name="total_costs_ex_fuel_depr_per_ASM_1991" localSheetId="4">[15]Global!#REF!</definedName>
    <definedName name="total_costs_ex_fuel_depr_per_ASM_1991" localSheetId="15">[15]Global!#REF!</definedName>
    <definedName name="total_costs_ex_fuel_depr_per_ASM_1991" localSheetId="22">[15]Global!#REF!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6">[15]Global!#REF!</definedName>
    <definedName name="total_costs_ex_fuel_depr_per_ASM_1991">[15]Global!#REF!</definedName>
    <definedName name="total_costs_ex_fuel_depr_per_ASM_1992" localSheetId="4">[15]Global!#REF!</definedName>
    <definedName name="total_costs_ex_fuel_depr_per_ASM_1992" localSheetId="15">[15]Global!#REF!</definedName>
    <definedName name="total_costs_ex_fuel_depr_per_ASM_1992" localSheetId="22">[15]Global!#REF!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6">[15]Global!#REF!</definedName>
    <definedName name="total_costs_ex_fuel_depr_per_ASM_1992">[15]Global!#REF!</definedName>
    <definedName name="total_costs_ex_fuel_depr_per_ASM_1993" localSheetId="4">[15]Global!#REF!</definedName>
    <definedName name="total_costs_ex_fuel_depr_per_ASM_1993" localSheetId="15">[15]Global!#REF!</definedName>
    <definedName name="total_costs_ex_fuel_depr_per_ASM_1993" localSheetId="22">[15]Global!#REF!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6">[15]Global!#REF!</definedName>
    <definedName name="total_costs_ex_fuel_depr_per_ASM_1993">[15]Global!#REF!</definedName>
    <definedName name="total_costs_ex_fuel_depr_per_ASM_1994" localSheetId="4">[15]Global!#REF!</definedName>
    <definedName name="total_costs_ex_fuel_depr_per_ASM_1994" localSheetId="15">[15]Global!#REF!</definedName>
    <definedName name="total_costs_ex_fuel_depr_per_ASM_1994" localSheetId="22">[15]Global!#REF!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6">[15]Global!#REF!</definedName>
    <definedName name="total_costs_ex_fuel_depr_per_ASM_1994">[15]Global!#REF!</definedName>
    <definedName name="total_costs_ex_fuel_depr_per_ASM_1995" localSheetId="4">[15]Global!#REF!</definedName>
    <definedName name="total_costs_ex_fuel_depr_per_ASM_1995" localSheetId="15">[15]Global!#REF!</definedName>
    <definedName name="total_costs_ex_fuel_depr_per_ASM_1995" localSheetId="22">[15]Global!#REF!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6">[15]Global!#REF!</definedName>
    <definedName name="total_costs_ex_fuel_depr_per_ASM_1995">[15]Global!#REF!</definedName>
    <definedName name="total_costs_ex_fuel_depr_per_ASM_1996" localSheetId="4">[15]Global!#REF!</definedName>
    <definedName name="total_costs_ex_fuel_depr_per_ASM_1996" localSheetId="15">[15]Global!#REF!</definedName>
    <definedName name="total_costs_ex_fuel_depr_per_ASM_1996" localSheetId="22">[15]Global!#REF!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6">[15]Global!#REF!</definedName>
    <definedName name="total_costs_ex_fuel_depr_per_ASM_1996">[15]Global!#REF!</definedName>
    <definedName name="total_costs_ex_fuel_depr_per_ASM_1997" localSheetId="4">[15]Global!#REF!</definedName>
    <definedName name="total_costs_ex_fuel_depr_per_ASM_1997" localSheetId="15">[15]Global!#REF!</definedName>
    <definedName name="total_costs_ex_fuel_depr_per_ASM_1997" localSheetId="22">[15]Global!#REF!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6">[15]Global!#REF!</definedName>
    <definedName name="total_costs_ex_fuel_depr_per_ASM_1997">[15]Global!#REF!</definedName>
    <definedName name="total_costs_ex_fuel_depr_per_ASM_1998" localSheetId="4">[15]Global!#REF!</definedName>
    <definedName name="total_costs_ex_fuel_depr_per_ASM_1998" localSheetId="15">[15]Global!#REF!</definedName>
    <definedName name="total_costs_ex_fuel_depr_per_ASM_1998" localSheetId="22">[15]Global!#REF!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6">[15]Global!#REF!</definedName>
    <definedName name="total_costs_ex_fuel_depr_per_ASM_1998">[15]Global!#REF!</definedName>
    <definedName name="total_costs_ex_fuel_depr_per_ASM_1999" localSheetId="4">[15]Global!#REF!</definedName>
    <definedName name="total_costs_ex_fuel_depr_per_ASM_1999" localSheetId="15">[15]Global!#REF!</definedName>
    <definedName name="total_costs_ex_fuel_depr_per_ASM_1999" localSheetId="22">[15]Global!#REF!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6">[15]Global!#REF!</definedName>
    <definedName name="total_costs_ex_fuel_depr_per_ASM_1999">[15]Global!#REF!</definedName>
    <definedName name="total_costs_ex_fuel_depr_per_ASM_2000" localSheetId="4">[15]Global!#REF!</definedName>
    <definedName name="total_costs_ex_fuel_depr_per_ASM_2000" localSheetId="15">[15]Global!#REF!</definedName>
    <definedName name="total_costs_ex_fuel_depr_per_ASM_2000" localSheetId="22">[15]Global!#REF!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6">[15]Global!#REF!</definedName>
    <definedName name="total_costs_ex_fuel_depr_per_ASM_2000">[15]Global!#REF!</definedName>
    <definedName name="total_costs_ex_fuel_depr_per_ASM_2001" localSheetId="4">[15]Global!#REF!</definedName>
    <definedName name="total_costs_ex_fuel_depr_per_ASM_2001" localSheetId="15">[15]Global!#REF!</definedName>
    <definedName name="total_costs_ex_fuel_depr_per_ASM_2001" localSheetId="22">[15]Global!#REF!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6">[15]Global!#REF!</definedName>
    <definedName name="total_costs_ex_fuel_depr_per_ASM_2001">[15]Global!#REF!</definedName>
    <definedName name="total_costs_ex_fuel_depr_per_ASM_2002" localSheetId="4">[15]Global!#REF!</definedName>
    <definedName name="total_costs_ex_fuel_depr_per_ASM_2002" localSheetId="15">[15]Global!#REF!</definedName>
    <definedName name="total_costs_ex_fuel_depr_per_ASM_2002" localSheetId="22">[15]Global!#REF!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6">[15]Global!#REF!</definedName>
    <definedName name="total_costs_ex_fuel_depr_per_ASM_2002">[15]Global!#REF!</definedName>
    <definedName name="total_costs_ex_fuel_depr_per_ASM_2003" localSheetId="4">[15]Global!#REF!</definedName>
    <definedName name="total_costs_ex_fuel_depr_per_ASM_2003" localSheetId="15">[15]Global!#REF!</definedName>
    <definedName name="total_costs_ex_fuel_depr_per_ASM_2003" localSheetId="22">[15]Global!#REF!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6">[15]Global!#REF!</definedName>
    <definedName name="total_costs_ex_fuel_depr_per_ASM_2003">[15]Global!#REF!</definedName>
    <definedName name="total_costs_ex_fuel_depr_per_ASM_2004" localSheetId="4">[15]Global!#REF!</definedName>
    <definedName name="total_costs_ex_fuel_depr_per_ASM_2004" localSheetId="15">[15]Global!#REF!</definedName>
    <definedName name="total_costs_ex_fuel_depr_per_ASM_2004" localSheetId="22">[15]Global!#REF!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6">[15]Global!#REF!</definedName>
    <definedName name="total_costs_ex_fuel_depr_per_ASM_2004">[15]Global!#REF!</definedName>
    <definedName name="total_costs_ex_fuel_depr_per_ASM_2005" localSheetId="4">[15]Global!#REF!</definedName>
    <definedName name="total_costs_ex_fuel_depr_per_ASM_2005" localSheetId="15">[15]Global!#REF!</definedName>
    <definedName name="total_costs_ex_fuel_depr_per_ASM_2005" localSheetId="22">[15]Global!#REF!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6">[15]Global!#REF!</definedName>
    <definedName name="total_costs_ex_fuel_depr_per_ASM_2005">[15]Global!#REF!</definedName>
    <definedName name="total_costs_ex_fuel_depr_per_ASM_2006" localSheetId="4">[15]Global!#REF!</definedName>
    <definedName name="total_costs_ex_fuel_depr_per_ASM_2006" localSheetId="15">[15]Global!#REF!</definedName>
    <definedName name="total_costs_ex_fuel_depr_per_ASM_2006" localSheetId="22">[15]Global!#REF!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6">[15]Global!#REF!</definedName>
    <definedName name="total_costs_ex_fuel_depr_per_ASM_2006">[15]Global!#REF!</definedName>
    <definedName name="total_costs_ex_fuel_depr_per_ASM_2007" localSheetId="4">[15]Global!#REF!</definedName>
    <definedName name="total_costs_ex_fuel_depr_per_ASM_2007" localSheetId="15">[15]Global!#REF!</definedName>
    <definedName name="total_costs_ex_fuel_depr_per_ASM_2007" localSheetId="22">[15]Global!#REF!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6">[15]Global!#REF!</definedName>
    <definedName name="total_costs_ex_fuel_depr_per_ASM_2007">[15]Global!#REF!</definedName>
    <definedName name="total_costs_ex_fuel_depr_per_ASM_2008" localSheetId="4">[15]Global!#REF!</definedName>
    <definedName name="total_costs_ex_fuel_depr_per_ASM_2008" localSheetId="15">[15]Global!#REF!</definedName>
    <definedName name="total_costs_ex_fuel_depr_per_ASM_2008" localSheetId="22">[15]Global!#REF!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6">[15]Global!#REF!</definedName>
    <definedName name="total_costs_ex_fuel_depr_per_ASM_2008">[15]Global!#REF!</definedName>
    <definedName name="total_costs_ex_fuel_depr_per_ASM_2009" localSheetId="4">[15]Global!#REF!</definedName>
    <definedName name="total_costs_ex_fuel_depr_per_ASM_2009" localSheetId="15">[15]Global!#REF!</definedName>
    <definedName name="total_costs_ex_fuel_depr_per_ASM_2009" localSheetId="22">[15]Global!#REF!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6">[15]Global!#REF!</definedName>
    <definedName name="total_costs_ex_fuel_depr_per_ASM_2009">[15]Global!#REF!</definedName>
    <definedName name="total_costs_ex_fuel_depr_per_ASM_2010" localSheetId="4">[15]Global!#REF!</definedName>
    <definedName name="total_costs_ex_fuel_depr_per_ASM_2010" localSheetId="15">[15]Global!#REF!</definedName>
    <definedName name="total_costs_ex_fuel_depr_per_ASM_2010" localSheetId="22">[15]Global!#REF!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6">[15]Global!#REF!</definedName>
    <definedName name="total_costs_ex_fuel_depr_per_ASM_2010">[15]Global!#REF!</definedName>
    <definedName name="total_costs_ex_fuel_depr_per_ASM_comm" localSheetId="4">[15]Global!#REF!</definedName>
    <definedName name="total_costs_ex_fuel_depr_per_ASM_comm" localSheetId="15">[15]Global!#REF!</definedName>
    <definedName name="total_costs_ex_fuel_depr_per_ASM_comm" localSheetId="22">[15]Global!#REF!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6">[15]Global!#REF!</definedName>
    <definedName name="total_costs_ex_fuel_depr_per_ASM_comm">[15]Global!#REF!</definedName>
    <definedName name="total_costs_ex_fuel_depr_per_ATK_1985" localSheetId="4">[15]Global!#REF!</definedName>
    <definedName name="total_costs_ex_fuel_depr_per_ATK_1985" localSheetId="15">[15]Global!#REF!</definedName>
    <definedName name="total_costs_ex_fuel_depr_per_ATK_1985" localSheetId="22">[15]Global!#REF!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6">[15]Global!#REF!</definedName>
    <definedName name="total_costs_ex_fuel_depr_per_ATK_1985">[15]Global!#REF!</definedName>
    <definedName name="total_costs_ex_fuel_depr_per_ATK_1986" localSheetId="4">[15]Global!#REF!</definedName>
    <definedName name="total_costs_ex_fuel_depr_per_ATK_1986" localSheetId="15">[15]Global!#REF!</definedName>
    <definedName name="total_costs_ex_fuel_depr_per_ATK_1986" localSheetId="22">[15]Global!#REF!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6">[15]Global!#REF!</definedName>
    <definedName name="total_costs_ex_fuel_depr_per_ATK_1986">[15]Global!#REF!</definedName>
    <definedName name="total_costs_ex_fuel_depr_per_ATK_1987" localSheetId="4">[15]Global!#REF!</definedName>
    <definedName name="total_costs_ex_fuel_depr_per_ATK_1987" localSheetId="15">[15]Global!#REF!</definedName>
    <definedName name="total_costs_ex_fuel_depr_per_ATK_1987" localSheetId="22">[15]Global!#REF!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6">[15]Global!#REF!</definedName>
    <definedName name="total_costs_ex_fuel_depr_per_ATK_1987">[15]Global!#REF!</definedName>
    <definedName name="total_costs_ex_fuel_depr_per_ATK_1988" localSheetId="4">[15]Global!#REF!</definedName>
    <definedName name="total_costs_ex_fuel_depr_per_ATK_1988" localSheetId="15">[15]Global!#REF!</definedName>
    <definedName name="total_costs_ex_fuel_depr_per_ATK_1988" localSheetId="22">[15]Global!#REF!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6">[15]Global!#REF!</definedName>
    <definedName name="total_costs_ex_fuel_depr_per_ATK_1988">[15]Global!#REF!</definedName>
    <definedName name="total_costs_ex_fuel_depr_per_ATK_1989" localSheetId="4">[15]Global!#REF!</definedName>
    <definedName name="total_costs_ex_fuel_depr_per_ATK_1989" localSheetId="15">[15]Global!#REF!</definedName>
    <definedName name="total_costs_ex_fuel_depr_per_ATK_1989" localSheetId="22">[15]Global!#REF!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6">[15]Global!#REF!</definedName>
    <definedName name="total_costs_ex_fuel_depr_per_ATK_1989">[15]Global!#REF!</definedName>
    <definedName name="total_costs_ex_fuel_depr_per_ATK_1990" localSheetId="4">[15]Global!#REF!</definedName>
    <definedName name="total_costs_ex_fuel_depr_per_ATK_1990" localSheetId="15">[15]Global!#REF!</definedName>
    <definedName name="total_costs_ex_fuel_depr_per_ATK_1990" localSheetId="22">[15]Global!#REF!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6">[15]Global!#REF!</definedName>
    <definedName name="total_costs_ex_fuel_depr_per_ATK_1990">[15]Global!#REF!</definedName>
    <definedName name="total_costs_ex_fuel_depr_per_ATK_1991" localSheetId="4">[15]Global!#REF!</definedName>
    <definedName name="total_costs_ex_fuel_depr_per_ATK_1991" localSheetId="15">[15]Global!#REF!</definedName>
    <definedName name="total_costs_ex_fuel_depr_per_ATK_1991" localSheetId="22">[15]Global!#REF!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6">[15]Global!#REF!</definedName>
    <definedName name="total_costs_ex_fuel_depr_per_ATK_1991">[15]Global!#REF!</definedName>
    <definedName name="total_costs_ex_fuel_depr_per_ATK_1992" localSheetId="4">[15]Global!#REF!</definedName>
    <definedName name="total_costs_ex_fuel_depr_per_ATK_1992" localSheetId="15">[15]Global!#REF!</definedName>
    <definedName name="total_costs_ex_fuel_depr_per_ATK_1992" localSheetId="22">[15]Global!#REF!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6">[15]Global!#REF!</definedName>
    <definedName name="total_costs_ex_fuel_depr_per_ATK_1992">[15]Global!#REF!</definedName>
    <definedName name="total_costs_ex_fuel_depr_per_ATK_1993" localSheetId="4">[15]Global!#REF!</definedName>
    <definedName name="total_costs_ex_fuel_depr_per_ATK_1993" localSheetId="15">[15]Global!#REF!</definedName>
    <definedName name="total_costs_ex_fuel_depr_per_ATK_1993" localSheetId="22">[15]Global!#REF!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6">[15]Global!#REF!</definedName>
    <definedName name="total_costs_ex_fuel_depr_per_ATK_1993">[15]Global!#REF!</definedName>
    <definedName name="total_costs_ex_fuel_depr_per_ATK_1994" localSheetId="4">[15]Global!#REF!</definedName>
    <definedName name="total_costs_ex_fuel_depr_per_ATK_1994" localSheetId="15">[15]Global!#REF!</definedName>
    <definedName name="total_costs_ex_fuel_depr_per_ATK_1994" localSheetId="22">[15]Global!#REF!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6">[15]Global!#REF!</definedName>
    <definedName name="total_costs_ex_fuel_depr_per_ATK_1994">[15]Global!#REF!</definedName>
    <definedName name="total_costs_ex_fuel_depr_per_ATK_1995" localSheetId="4">[15]Global!#REF!</definedName>
    <definedName name="total_costs_ex_fuel_depr_per_ATK_1995" localSheetId="15">[15]Global!#REF!</definedName>
    <definedName name="total_costs_ex_fuel_depr_per_ATK_1995" localSheetId="22">[15]Global!#REF!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6">[15]Global!#REF!</definedName>
    <definedName name="total_costs_ex_fuel_depr_per_ATK_1995">[15]Global!#REF!</definedName>
    <definedName name="total_costs_ex_fuel_depr_per_ATK_1996" localSheetId="4">[15]Global!#REF!</definedName>
    <definedName name="total_costs_ex_fuel_depr_per_ATK_1996" localSheetId="15">[15]Global!#REF!</definedName>
    <definedName name="total_costs_ex_fuel_depr_per_ATK_1996" localSheetId="22">[15]Global!#REF!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6">[15]Global!#REF!</definedName>
    <definedName name="total_costs_ex_fuel_depr_per_ATK_1996">[15]Global!#REF!</definedName>
    <definedName name="total_costs_ex_fuel_depr_per_ATK_1997" localSheetId="4">[15]Global!#REF!</definedName>
    <definedName name="total_costs_ex_fuel_depr_per_ATK_1997" localSheetId="15">[15]Global!#REF!</definedName>
    <definedName name="total_costs_ex_fuel_depr_per_ATK_1997" localSheetId="22">[15]Global!#REF!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6">[15]Global!#REF!</definedName>
    <definedName name="total_costs_ex_fuel_depr_per_ATK_1997">[15]Global!#REF!</definedName>
    <definedName name="total_costs_ex_fuel_depr_per_ATK_1998" localSheetId="4">[15]Global!#REF!</definedName>
    <definedName name="total_costs_ex_fuel_depr_per_ATK_1998" localSheetId="15">[15]Global!#REF!</definedName>
    <definedName name="total_costs_ex_fuel_depr_per_ATK_1998" localSheetId="22">[15]Global!#REF!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6">[15]Global!#REF!</definedName>
    <definedName name="total_costs_ex_fuel_depr_per_ATK_1998">[15]Global!#REF!</definedName>
    <definedName name="total_costs_ex_fuel_depr_per_ATK_1999" localSheetId="4">[15]Global!#REF!</definedName>
    <definedName name="total_costs_ex_fuel_depr_per_ATK_1999" localSheetId="15">[15]Global!#REF!</definedName>
    <definedName name="total_costs_ex_fuel_depr_per_ATK_1999" localSheetId="22">[15]Global!#REF!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6">[15]Global!#REF!</definedName>
    <definedName name="total_costs_ex_fuel_depr_per_ATK_1999">[15]Global!#REF!</definedName>
    <definedName name="total_costs_ex_fuel_depr_per_ATK_2000" localSheetId="4">[15]Global!#REF!</definedName>
    <definedName name="total_costs_ex_fuel_depr_per_ATK_2000" localSheetId="15">[15]Global!#REF!</definedName>
    <definedName name="total_costs_ex_fuel_depr_per_ATK_2000" localSheetId="22">[15]Global!#REF!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6">[15]Global!#REF!</definedName>
    <definedName name="total_costs_ex_fuel_depr_per_ATK_2000">[15]Global!#REF!</definedName>
    <definedName name="total_costs_ex_fuel_depr_per_ATK_2001" localSheetId="4">[15]Global!#REF!</definedName>
    <definedName name="total_costs_ex_fuel_depr_per_ATK_2001" localSheetId="15">[15]Global!#REF!</definedName>
    <definedName name="total_costs_ex_fuel_depr_per_ATK_2001" localSheetId="22">[15]Global!#REF!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6">[15]Global!#REF!</definedName>
    <definedName name="total_costs_ex_fuel_depr_per_ATK_2001">[15]Global!#REF!</definedName>
    <definedName name="total_costs_ex_fuel_depr_per_ATK_2002" localSheetId="4">[15]Global!#REF!</definedName>
    <definedName name="total_costs_ex_fuel_depr_per_ATK_2002" localSheetId="15">[15]Global!#REF!</definedName>
    <definedName name="total_costs_ex_fuel_depr_per_ATK_2002" localSheetId="22">[15]Global!#REF!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6">[15]Global!#REF!</definedName>
    <definedName name="total_costs_ex_fuel_depr_per_ATK_2002">[15]Global!#REF!</definedName>
    <definedName name="total_costs_ex_fuel_depr_per_ATK_2003" localSheetId="4">[15]Global!#REF!</definedName>
    <definedName name="total_costs_ex_fuel_depr_per_ATK_2003" localSheetId="15">[15]Global!#REF!</definedName>
    <definedName name="total_costs_ex_fuel_depr_per_ATK_2003" localSheetId="22">[15]Global!#REF!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6">[15]Global!#REF!</definedName>
    <definedName name="total_costs_ex_fuel_depr_per_ATK_2003">[15]Global!#REF!</definedName>
    <definedName name="total_costs_ex_fuel_depr_per_ATK_2004" localSheetId="4">[15]Global!#REF!</definedName>
    <definedName name="total_costs_ex_fuel_depr_per_ATK_2004" localSheetId="15">[15]Global!#REF!</definedName>
    <definedName name="total_costs_ex_fuel_depr_per_ATK_2004" localSheetId="22">[15]Global!#REF!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6">[15]Global!#REF!</definedName>
    <definedName name="total_costs_ex_fuel_depr_per_ATK_2004">[15]Global!#REF!</definedName>
    <definedName name="total_costs_ex_fuel_depr_per_ATK_2005" localSheetId="4">[15]Global!#REF!</definedName>
    <definedName name="total_costs_ex_fuel_depr_per_ATK_2005" localSheetId="15">[15]Global!#REF!</definedName>
    <definedName name="total_costs_ex_fuel_depr_per_ATK_2005" localSheetId="22">[15]Global!#REF!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6">[15]Global!#REF!</definedName>
    <definedName name="total_costs_ex_fuel_depr_per_ATK_2005">[15]Global!#REF!</definedName>
    <definedName name="total_costs_ex_fuel_depr_per_ATK_2006" localSheetId="4">[15]Global!#REF!</definedName>
    <definedName name="total_costs_ex_fuel_depr_per_ATK_2006" localSheetId="15">[15]Global!#REF!</definedName>
    <definedName name="total_costs_ex_fuel_depr_per_ATK_2006" localSheetId="22">[15]Global!#REF!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6">[15]Global!#REF!</definedName>
    <definedName name="total_costs_ex_fuel_depr_per_ATK_2006">[15]Global!#REF!</definedName>
    <definedName name="total_costs_ex_fuel_depr_per_ATK_2007" localSheetId="4">[15]Global!#REF!</definedName>
    <definedName name="total_costs_ex_fuel_depr_per_ATK_2007" localSheetId="15">[15]Global!#REF!</definedName>
    <definedName name="total_costs_ex_fuel_depr_per_ATK_2007" localSheetId="22">[15]Global!#REF!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6">[15]Global!#REF!</definedName>
    <definedName name="total_costs_ex_fuel_depr_per_ATK_2007">[15]Global!#REF!</definedName>
    <definedName name="total_costs_ex_fuel_depr_per_ATK_2008" localSheetId="4">[15]Global!#REF!</definedName>
    <definedName name="total_costs_ex_fuel_depr_per_ATK_2008" localSheetId="15">[15]Global!#REF!</definedName>
    <definedName name="total_costs_ex_fuel_depr_per_ATK_2008" localSheetId="22">[15]Global!#REF!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6">[15]Global!#REF!</definedName>
    <definedName name="total_costs_ex_fuel_depr_per_ATK_2008">[15]Global!#REF!</definedName>
    <definedName name="total_costs_ex_fuel_depr_per_ATK_2009" localSheetId="4">[15]Global!#REF!</definedName>
    <definedName name="total_costs_ex_fuel_depr_per_ATK_2009" localSheetId="15">[15]Global!#REF!</definedName>
    <definedName name="total_costs_ex_fuel_depr_per_ATK_2009" localSheetId="22">[15]Global!#REF!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6">[15]Global!#REF!</definedName>
    <definedName name="total_costs_ex_fuel_depr_per_ATK_2009">[15]Global!#REF!</definedName>
    <definedName name="total_costs_ex_fuel_depr_per_ATK_2010" localSheetId="4">[15]Global!#REF!</definedName>
    <definedName name="total_costs_ex_fuel_depr_per_ATK_2010" localSheetId="15">[15]Global!#REF!</definedName>
    <definedName name="total_costs_ex_fuel_depr_per_ATK_2010" localSheetId="22">[15]Global!#REF!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6">[15]Global!#REF!</definedName>
    <definedName name="total_costs_ex_fuel_depr_per_ATK_2010">[15]Global!#REF!</definedName>
    <definedName name="total_costs_ex_fuel_depr_per_ATK_comm" localSheetId="4">[15]Global!#REF!</definedName>
    <definedName name="total_costs_ex_fuel_depr_per_ATK_comm" localSheetId="15">[15]Global!#REF!</definedName>
    <definedName name="total_costs_ex_fuel_depr_per_ATK_comm" localSheetId="22">[15]Global!#REF!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6">[15]Global!#REF!</definedName>
    <definedName name="total_costs_ex_fuel_depr_per_ATK_comm">[15]Global!#REF!</definedName>
    <definedName name="total_costs_ex_fuel_depr_per_ATM_1985" localSheetId="4">[15]Global!#REF!</definedName>
    <definedName name="total_costs_ex_fuel_depr_per_ATM_1985" localSheetId="15">[15]Global!#REF!</definedName>
    <definedName name="total_costs_ex_fuel_depr_per_ATM_1985" localSheetId="22">[15]Global!#REF!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6">[15]Global!#REF!</definedName>
    <definedName name="total_costs_ex_fuel_depr_per_ATM_1985">[15]Global!#REF!</definedName>
    <definedName name="total_costs_ex_fuel_depr_per_ATM_1986" localSheetId="4">[15]Global!#REF!</definedName>
    <definedName name="total_costs_ex_fuel_depr_per_ATM_1986" localSheetId="15">[15]Global!#REF!</definedName>
    <definedName name="total_costs_ex_fuel_depr_per_ATM_1986" localSheetId="22">[15]Global!#REF!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6">[15]Global!#REF!</definedName>
    <definedName name="total_costs_ex_fuel_depr_per_ATM_1986">[15]Global!#REF!</definedName>
    <definedName name="total_costs_ex_fuel_depr_per_ATM_1987" localSheetId="4">[15]Global!#REF!</definedName>
    <definedName name="total_costs_ex_fuel_depr_per_ATM_1987" localSheetId="15">[15]Global!#REF!</definedName>
    <definedName name="total_costs_ex_fuel_depr_per_ATM_1987" localSheetId="22">[15]Global!#REF!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6">[15]Global!#REF!</definedName>
    <definedName name="total_costs_ex_fuel_depr_per_ATM_1987">[15]Global!#REF!</definedName>
    <definedName name="total_costs_ex_fuel_depr_per_ATM_1988" localSheetId="4">[15]Global!#REF!</definedName>
    <definedName name="total_costs_ex_fuel_depr_per_ATM_1988" localSheetId="15">[15]Global!#REF!</definedName>
    <definedName name="total_costs_ex_fuel_depr_per_ATM_1988" localSheetId="22">[15]Global!#REF!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6">[15]Global!#REF!</definedName>
    <definedName name="total_costs_ex_fuel_depr_per_ATM_1988">[15]Global!#REF!</definedName>
    <definedName name="total_costs_ex_fuel_depr_per_ATM_1989" localSheetId="4">[15]Global!#REF!</definedName>
    <definedName name="total_costs_ex_fuel_depr_per_ATM_1989" localSheetId="15">[15]Global!#REF!</definedName>
    <definedName name="total_costs_ex_fuel_depr_per_ATM_1989" localSheetId="22">[15]Global!#REF!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6">[15]Global!#REF!</definedName>
    <definedName name="total_costs_ex_fuel_depr_per_ATM_1989">[15]Global!#REF!</definedName>
    <definedName name="total_costs_ex_fuel_depr_per_ATM_1990" localSheetId="4">[15]Global!#REF!</definedName>
    <definedName name="total_costs_ex_fuel_depr_per_ATM_1990" localSheetId="15">[15]Global!#REF!</definedName>
    <definedName name="total_costs_ex_fuel_depr_per_ATM_1990" localSheetId="22">[15]Global!#REF!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6">[15]Global!#REF!</definedName>
    <definedName name="total_costs_ex_fuel_depr_per_ATM_1990">[15]Global!#REF!</definedName>
    <definedName name="total_costs_ex_fuel_depr_per_ATM_1991" localSheetId="4">[15]Global!#REF!</definedName>
    <definedName name="total_costs_ex_fuel_depr_per_ATM_1991" localSheetId="15">[15]Global!#REF!</definedName>
    <definedName name="total_costs_ex_fuel_depr_per_ATM_1991" localSheetId="22">[15]Global!#REF!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6">[15]Global!#REF!</definedName>
    <definedName name="total_costs_ex_fuel_depr_per_ATM_1991">[15]Global!#REF!</definedName>
    <definedName name="total_costs_ex_fuel_depr_per_ATM_1992" localSheetId="4">[15]Global!#REF!</definedName>
    <definedName name="total_costs_ex_fuel_depr_per_ATM_1992" localSheetId="15">[15]Global!#REF!</definedName>
    <definedName name="total_costs_ex_fuel_depr_per_ATM_1992" localSheetId="22">[15]Global!#REF!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6">[15]Global!#REF!</definedName>
    <definedName name="total_costs_ex_fuel_depr_per_ATM_1992">[15]Global!#REF!</definedName>
    <definedName name="total_costs_ex_fuel_depr_per_ATM_1993" localSheetId="4">[15]Global!#REF!</definedName>
    <definedName name="total_costs_ex_fuel_depr_per_ATM_1993" localSheetId="15">[15]Global!#REF!</definedName>
    <definedName name="total_costs_ex_fuel_depr_per_ATM_1993" localSheetId="22">[15]Global!#REF!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6">[15]Global!#REF!</definedName>
    <definedName name="total_costs_ex_fuel_depr_per_ATM_1993">[15]Global!#REF!</definedName>
    <definedName name="total_costs_ex_fuel_depr_per_ATM_1994" localSheetId="4">[15]Global!#REF!</definedName>
    <definedName name="total_costs_ex_fuel_depr_per_ATM_1994" localSheetId="15">[15]Global!#REF!</definedName>
    <definedName name="total_costs_ex_fuel_depr_per_ATM_1994" localSheetId="22">[15]Global!#REF!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6">[15]Global!#REF!</definedName>
    <definedName name="total_costs_ex_fuel_depr_per_ATM_1994">[15]Global!#REF!</definedName>
    <definedName name="total_costs_ex_fuel_depr_per_ATM_1995" localSheetId="4">[15]Global!#REF!</definedName>
    <definedName name="total_costs_ex_fuel_depr_per_ATM_1995" localSheetId="15">[15]Global!#REF!</definedName>
    <definedName name="total_costs_ex_fuel_depr_per_ATM_1995" localSheetId="22">[15]Global!#REF!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6">[15]Global!#REF!</definedName>
    <definedName name="total_costs_ex_fuel_depr_per_ATM_1995">[15]Global!#REF!</definedName>
    <definedName name="total_costs_ex_fuel_depr_per_ATM_1996" localSheetId="4">[15]Global!#REF!</definedName>
    <definedName name="total_costs_ex_fuel_depr_per_ATM_1996" localSheetId="15">[15]Global!#REF!</definedName>
    <definedName name="total_costs_ex_fuel_depr_per_ATM_1996" localSheetId="22">[15]Global!#REF!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6">[15]Global!#REF!</definedName>
    <definedName name="total_costs_ex_fuel_depr_per_ATM_1996">[15]Global!#REF!</definedName>
    <definedName name="total_costs_ex_fuel_depr_per_ATM_1997" localSheetId="4">[15]Global!#REF!</definedName>
    <definedName name="total_costs_ex_fuel_depr_per_ATM_1997" localSheetId="15">[15]Global!#REF!</definedName>
    <definedName name="total_costs_ex_fuel_depr_per_ATM_1997" localSheetId="22">[15]Global!#REF!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6">[15]Global!#REF!</definedName>
    <definedName name="total_costs_ex_fuel_depr_per_ATM_1997">[15]Global!#REF!</definedName>
    <definedName name="total_costs_ex_fuel_depr_per_ATM_1998" localSheetId="4">[15]Global!#REF!</definedName>
    <definedName name="total_costs_ex_fuel_depr_per_ATM_1998" localSheetId="15">[15]Global!#REF!</definedName>
    <definedName name="total_costs_ex_fuel_depr_per_ATM_1998" localSheetId="22">[15]Global!#REF!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6">[15]Global!#REF!</definedName>
    <definedName name="total_costs_ex_fuel_depr_per_ATM_1998">[15]Global!#REF!</definedName>
    <definedName name="total_costs_ex_fuel_depr_per_ATM_1999" localSheetId="4">[15]Global!#REF!</definedName>
    <definedName name="total_costs_ex_fuel_depr_per_ATM_1999" localSheetId="15">[15]Global!#REF!</definedName>
    <definedName name="total_costs_ex_fuel_depr_per_ATM_1999" localSheetId="22">[15]Global!#REF!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6">[15]Global!#REF!</definedName>
    <definedName name="total_costs_ex_fuel_depr_per_ATM_1999">[15]Global!#REF!</definedName>
    <definedName name="total_costs_ex_fuel_depr_per_ATM_2000" localSheetId="4">[15]Global!#REF!</definedName>
    <definedName name="total_costs_ex_fuel_depr_per_ATM_2000" localSheetId="15">[15]Global!#REF!</definedName>
    <definedName name="total_costs_ex_fuel_depr_per_ATM_2000" localSheetId="22">[15]Global!#REF!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6">[15]Global!#REF!</definedName>
    <definedName name="total_costs_ex_fuel_depr_per_ATM_2000">[15]Global!#REF!</definedName>
    <definedName name="total_costs_ex_fuel_depr_per_ATM_2001" localSheetId="4">[15]Global!#REF!</definedName>
    <definedName name="total_costs_ex_fuel_depr_per_ATM_2001" localSheetId="15">[15]Global!#REF!</definedName>
    <definedName name="total_costs_ex_fuel_depr_per_ATM_2001" localSheetId="22">[15]Global!#REF!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6">[15]Global!#REF!</definedName>
    <definedName name="total_costs_ex_fuel_depr_per_ATM_2001">[15]Global!#REF!</definedName>
    <definedName name="total_costs_ex_fuel_depr_per_ATM_2002" localSheetId="4">[15]Global!#REF!</definedName>
    <definedName name="total_costs_ex_fuel_depr_per_ATM_2002" localSheetId="15">[15]Global!#REF!</definedName>
    <definedName name="total_costs_ex_fuel_depr_per_ATM_2002" localSheetId="22">[15]Global!#REF!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6">[15]Global!#REF!</definedName>
    <definedName name="total_costs_ex_fuel_depr_per_ATM_2002">[15]Global!#REF!</definedName>
    <definedName name="total_costs_ex_fuel_depr_per_ATM_2003" localSheetId="4">[15]Global!#REF!</definedName>
    <definedName name="total_costs_ex_fuel_depr_per_ATM_2003" localSheetId="15">[15]Global!#REF!</definedName>
    <definedName name="total_costs_ex_fuel_depr_per_ATM_2003" localSheetId="22">[15]Global!#REF!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6">[15]Global!#REF!</definedName>
    <definedName name="total_costs_ex_fuel_depr_per_ATM_2003">[15]Global!#REF!</definedName>
    <definedName name="total_costs_ex_fuel_depr_per_ATM_2004" localSheetId="4">[15]Global!#REF!</definedName>
    <definedName name="total_costs_ex_fuel_depr_per_ATM_2004" localSheetId="15">[15]Global!#REF!</definedName>
    <definedName name="total_costs_ex_fuel_depr_per_ATM_2004" localSheetId="22">[15]Global!#REF!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6">[15]Global!#REF!</definedName>
    <definedName name="total_costs_ex_fuel_depr_per_ATM_2004">[15]Global!#REF!</definedName>
    <definedName name="total_costs_ex_fuel_depr_per_ATM_2005" localSheetId="4">[15]Global!#REF!</definedName>
    <definedName name="total_costs_ex_fuel_depr_per_ATM_2005" localSheetId="15">[15]Global!#REF!</definedName>
    <definedName name="total_costs_ex_fuel_depr_per_ATM_2005" localSheetId="22">[15]Global!#REF!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6">[15]Global!#REF!</definedName>
    <definedName name="total_costs_ex_fuel_depr_per_ATM_2005">[15]Global!#REF!</definedName>
    <definedName name="total_costs_ex_fuel_depr_per_ATM_2006" localSheetId="4">[15]Global!#REF!</definedName>
    <definedName name="total_costs_ex_fuel_depr_per_ATM_2006" localSheetId="15">[15]Global!#REF!</definedName>
    <definedName name="total_costs_ex_fuel_depr_per_ATM_2006" localSheetId="22">[15]Global!#REF!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6">[15]Global!#REF!</definedName>
    <definedName name="total_costs_ex_fuel_depr_per_ATM_2006">[15]Global!#REF!</definedName>
    <definedName name="total_costs_ex_fuel_depr_per_ATM_2007" localSheetId="4">[15]Global!#REF!</definedName>
    <definedName name="total_costs_ex_fuel_depr_per_ATM_2007" localSheetId="15">[15]Global!#REF!</definedName>
    <definedName name="total_costs_ex_fuel_depr_per_ATM_2007" localSheetId="22">[15]Global!#REF!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6">[15]Global!#REF!</definedName>
    <definedName name="total_costs_ex_fuel_depr_per_ATM_2007">[15]Global!#REF!</definedName>
    <definedName name="total_costs_ex_fuel_depr_per_ATM_2008" localSheetId="4">[15]Global!#REF!</definedName>
    <definedName name="total_costs_ex_fuel_depr_per_ATM_2008" localSheetId="15">[15]Global!#REF!</definedName>
    <definedName name="total_costs_ex_fuel_depr_per_ATM_2008" localSheetId="22">[15]Global!#REF!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6">[15]Global!#REF!</definedName>
    <definedName name="total_costs_ex_fuel_depr_per_ATM_2008">[15]Global!#REF!</definedName>
    <definedName name="total_costs_ex_fuel_depr_per_ATM_2009" localSheetId="4">[15]Global!#REF!</definedName>
    <definedName name="total_costs_ex_fuel_depr_per_ATM_2009" localSheetId="15">[15]Global!#REF!</definedName>
    <definedName name="total_costs_ex_fuel_depr_per_ATM_2009" localSheetId="22">[15]Global!#REF!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6">[15]Global!#REF!</definedName>
    <definedName name="total_costs_ex_fuel_depr_per_ATM_2009">[15]Global!#REF!</definedName>
    <definedName name="total_costs_ex_fuel_depr_per_ATM_2010" localSheetId="4">[15]Global!#REF!</definedName>
    <definedName name="total_costs_ex_fuel_depr_per_ATM_2010" localSheetId="15">[15]Global!#REF!</definedName>
    <definedName name="total_costs_ex_fuel_depr_per_ATM_2010" localSheetId="22">[15]Global!#REF!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6">[15]Global!#REF!</definedName>
    <definedName name="total_costs_ex_fuel_depr_per_ATM_2010">[15]Global!#REF!</definedName>
    <definedName name="total_costs_ex_fuel_depr_per_ATM_comm" localSheetId="4">[15]Global!#REF!</definedName>
    <definedName name="total_costs_ex_fuel_depr_per_ATM_comm" localSheetId="15">[15]Global!#REF!</definedName>
    <definedName name="total_costs_ex_fuel_depr_per_ATM_comm" localSheetId="22">[15]Global!#REF!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6">[15]Global!#REF!</definedName>
    <definedName name="total_costs_ex_fuel_depr_per_ATM_comm">[15]Global!#REF!</definedName>
    <definedName name="total_costs_ex_fuel_per_ASK_1985" localSheetId="4">[15]Global!#REF!</definedName>
    <definedName name="total_costs_ex_fuel_per_ASK_1985" localSheetId="15">[15]Global!#REF!</definedName>
    <definedName name="total_costs_ex_fuel_per_ASK_1985" localSheetId="22">[15]Global!#REF!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6">[15]Global!#REF!</definedName>
    <definedName name="total_costs_ex_fuel_per_ASK_1985">[15]Global!#REF!</definedName>
    <definedName name="total_costs_ex_fuel_per_ASK_1986" localSheetId="4">[15]Global!#REF!</definedName>
    <definedName name="total_costs_ex_fuel_per_ASK_1986" localSheetId="15">[15]Global!#REF!</definedName>
    <definedName name="total_costs_ex_fuel_per_ASK_1986" localSheetId="22">[15]Global!#REF!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6">[15]Global!#REF!</definedName>
    <definedName name="total_costs_ex_fuel_per_ASK_1986">[15]Global!#REF!</definedName>
    <definedName name="total_costs_ex_fuel_per_ASK_1987" localSheetId="4">[15]Global!#REF!</definedName>
    <definedName name="total_costs_ex_fuel_per_ASK_1987" localSheetId="15">[15]Global!#REF!</definedName>
    <definedName name="total_costs_ex_fuel_per_ASK_1987" localSheetId="22">[15]Global!#REF!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6">[15]Global!#REF!</definedName>
    <definedName name="total_costs_ex_fuel_per_ASK_1987">[15]Global!#REF!</definedName>
    <definedName name="total_costs_ex_fuel_per_ASK_1988" localSheetId="4">[15]Global!#REF!</definedName>
    <definedName name="total_costs_ex_fuel_per_ASK_1988" localSheetId="15">[15]Global!#REF!</definedName>
    <definedName name="total_costs_ex_fuel_per_ASK_1988" localSheetId="22">[15]Global!#REF!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6">[15]Global!#REF!</definedName>
    <definedName name="total_costs_ex_fuel_per_ASK_1988">[15]Global!#REF!</definedName>
    <definedName name="total_costs_ex_fuel_per_ASK_1989" localSheetId="4">[15]Global!#REF!</definedName>
    <definedName name="total_costs_ex_fuel_per_ASK_1989" localSheetId="15">[15]Global!#REF!</definedName>
    <definedName name="total_costs_ex_fuel_per_ASK_1989" localSheetId="22">[15]Global!#REF!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6">[15]Global!#REF!</definedName>
    <definedName name="total_costs_ex_fuel_per_ASK_1989">[15]Global!#REF!</definedName>
    <definedName name="total_costs_ex_fuel_per_ASK_1990" localSheetId="4">[15]Global!#REF!</definedName>
    <definedName name="total_costs_ex_fuel_per_ASK_1990" localSheetId="15">[15]Global!#REF!</definedName>
    <definedName name="total_costs_ex_fuel_per_ASK_1990" localSheetId="22">[15]Global!#REF!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6">[15]Global!#REF!</definedName>
    <definedName name="total_costs_ex_fuel_per_ASK_1990">[15]Global!#REF!</definedName>
    <definedName name="total_costs_ex_fuel_per_ASK_1991" localSheetId="4">[15]Global!#REF!</definedName>
    <definedName name="total_costs_ex_fuel_per_ASK_1991" localSheetId="15">[15]Global!#REF!</definedName>
    <definedName name="total_costs_ex_fuel_per_ASK_1991" localSheetId="22">[15]Global!#REF!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6">[15]Global!#REF!</definedName>
    <definedName name="total_costs_ex_fuel_per_ASK_1991">[15]Global!#REF!</definedName>
    <definedName name="total_costs_ex_fuel_per_ASK_1992" localSheetId="4">[15]Global!#REF!</definedName>
    <definedName name="total_costs_ex_fuel_per_ASK_1992" localSheetId="15">[15]Global!#REF!</definedName>
    <definedName name="total_costs_ex_fuel_per_ASK_1992" localSheetId="22">[15]Global!#REF!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6">[15]Global!#REF!</definedName>
    <definedName name="total_costs_ex_fuel_per_ASK_1992">[15]Global!#REF!</definedName>
    <definedName name="total_costs_ex_fuel_per_ASK_1993" localSheetId="4">[15]Global!#REF!</definedName>
    <definedName name="total_costs_ex_fuel_per_ASK_1993" localSheetId="15">[15]Global!#REF!</definedName>
    <definedName name="total_costs_ex_fuel_per_ASK_1993" localSheetId="22">[15]Global!#REF!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6">[15]Global!#REF!</definedName>
    <definedName name="total_costs_ex_fuel_per_ASK_1993">[15]Global!#REF!</definedName>
    <definedName name="total_costs_ex_fuel_per_ASK_1994" localSheetId="4">[15]Global!#REF!</definedName>
    <definedName name="total_costs_ex_fuel_per_ASK_1994" localSheetId="15">[15]Global!#REF!</definedName>
    <definedName name="total_costs_ex_fuel_per_ASK_1994" localSheetId="22">[15]Global!#REF!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6">[15]Global!#REF!</definedName>
    <definedName name="total_costs_ex_fuel_per_ASK_1994">[15]Global!#REF!</definedName>
    <definedName name="total_costs_ex_fuel_per_ASK_1995" localSheetId="4">[15]Global!#REF!</definedName>
    <definedName name="total_costs_ex_fuel_per_ASK_1995" localSheetId="15">[15]Global!#REF!</definedName>
    <definedName name="total_costs_ex_fuel_per_ASK_1995" localSheetId="22">[15]Global!#REF!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6">[15]Global!#REF!</definedName>
    <definedName name="total_costs_ex_fuel_per_ASK_1995">[15]Global!#REF!</definedName>
    <definedName name="total_costs_ex_fuel_per_ASK_1996" localSheetId="4">[15]Global!#REF!</definedName>
    <definedName name="total_costs_ex_fuel_per_ASK_1996" localSheetId="15">[15]Global!#REF!</definedName>
    <definedName name="total_costs_ex_fuel_per_ASK_1996" localSheetId="22">[15]Global!#REF!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6">[15]Global!#REF!</definedName>
    <definedName name="total_costs_ex_fuel_per_ASK_1996">[15]Global!#REF!</definedName>
    <definedName name="total_costs_ex_fuel_per_ASK_1997" localSheetId="4">[15]Global!#REF!</definedName>
    <definedName name="total_costs_ex_fuel_per_ASK_1997" localSheetId="15">[15]Global!#REF!</definedName>
    <definedName name="total_costs_ex_fuel_per_ASK_1997" localSheetId="22">[15]Global!#REF!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6">[15]Global!#REF!</definedName>
    <definedName name="total_costs_ex_fuel_per_ASK_1997">[15]Global!#REF!</definedName>
    <definedName name="total_costs_ex_fuel_per_ASK_1998" localSheetId="4">[15]Global!#REF!</definedName>
    <definedName name="total_costs_ex_fuel_per_ASK_1998" localSheetId="15">[15]Global!#REF!</definedName>
    <definedName name="total_costs_ex_fuel_per_ASK_1998" localSheetId="22">[15]Global!#REF!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6">[15]Global!#REF!</definedName>
    <definedName name="total_costs_ex_fuel_per_ASK_1998">[15]Global!#REF!</definedName>
    <definedName name="total_costs_ex_fuel_per_ASK_1999" localSheetId="4">[15]Global!#REF!</definedName>
    <definedName name="total_costs_ex_fuel_per_ASK_1999" localSheetId="15">[15]Global!#REF!</definedName>
    <definedName name="total_costs_ex_fuel_per_ASK_1999" localSheetId="22">[15]Global!#REF!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6">[15]Global!#REF!</definedName>
    <definedName name="total_costs_ex_fuel_per_ASK_1999">[15]Global!#REF!</definedName>
    <definedName name="total_costs_ex_fuel_per_ASK_2000" localSheetId="4">[15]Global!#REF!</definedName>
    <definedName name="total_costs_ex_fuel_per_ASK_2000" localSheetId="15">[15]Global!#REF!</definedName>
    <definedName name="total_costs_ex_fuel_per_ASK_2000" localSheetId="22">[15]Global!#REF!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6">[15]Global!#REF!</definedName>
    <definedName name="total_costs_ex_fuel_per_ASK_2000">[15]Global!#REF!</definedName>
    <definedName name="total_costs_ex_fuel_per_ASK_2001" localSheetId="4">[15]Global!#REF!</definedName>
    <definedName name="total_costs_ex_fuel_per_ASK_2001" localSheetId="15">[15]Global!#REF!</definedName>
    <definedName name="total_costs_ex_fuel_per_ASK_2001" localSheetId="22">[15]Global!#REF!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6">[15]Global!#REF!</definedName>
    <definedName name="total_costs_ex_fuel_per_ASK_2001">[15]Global!#REF!</definedName>
    <definedName name="total_costs_ex_fuel_per_ASK_2002" localSheetId="4">[15]Global!#REF!</definedName>
    <definedName name="total_costs_ex_fuel_per_ASK_2002" localSheetId="15">[15]Global!#REF!</definedName>
    <definedName name="total_costs_ex_fuel_per_ASK_2002" localSheetId="22">[15]Global!#REF!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6">[15]Global!#REF!</definedName>
    <definedName name="total_costs_ex_fuel_per_ASK_2002">[15]Global!#REF!</definedName>
    <definedName name="total_costs_ex_fuel_per_ASK_2003" localSheetId="4">[15]Global!#REF!</definedName>
    <definedName name="total_costs_ex_fuel_per_ASK_2003" localSheetId="15">[15]Global!#REF!</definedName>
    <definedName name="total_costs_ex_fuel_per_ASK_2003" localSheetId="22">[15]Global!#REF!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6">[15]Global!#REF!</definedName>
    <definedName name="total_costs_ex_fuel_per_ASK_2003">[15]Global!#REF!</definedName>
    <definedName name="total_costs_ex_fuel_per_ASK_2004" localSheetId="4">[15]Global!#REF!</definedName>
    <definedName name="total_costs_ex_fuel_per_ASK_2004" localSheetId="15">[15]Global!#REF!</definedName>
    <definedName name="total_costs_ex_fuel_per_ASK_2004" localSheetId="22">[15]Global!#REF!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6">[15]Global!#REF!</definedName>
    <definedName name="total_costs_ex_fuel_per_ASK_2004">[15]Global!#REF!</definedName>
    <definedName name="total_costs_ex_fuel_per_ASK_2005" localSheetId="4">[15]Global!#REF!</definedName>
    <definedName name="total_costs_ex_fuel_per_ASK_2005" localSheetId="15">[15]Global!#REF!</definedName>
    <definedName name="total_costs_ex_fuel_per_ASK_2005" localSheetId="22">[15]Global!#REF!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6">[15]Global!#REF!</definedName>
    <definedName name="total_costs_ex_fuel_per_ASK_2005">[15]Global!#REF!</definedName>
    <definedName name="total_costs_ex_fuel_per_ASK_2006" localSheetId="4">[15]Global!#REF!</definedName>
    <definedName name="total_costs_ex_fuel_per_ASK_2006" localSheetId="15">[15]Global!#REF!</definedName>
    <definedName name="total_costs_ex_fuel_per_ASK_2006" localSheetId="22">[15]Global!#REF!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6">[15]Global!#REF!</definedName>
    <definedName name="total_costs_ex_fuel_per_ASK_2006">[15]Global!#REF!</definedName>
    <definedName name="total_costs_ex_fuel_per_ASK_2007" localSheetId="4">[15]Global!#REF!</definedName>
    <definedName name="total_costs_ex_fuel_per_ASK_2007" localSheetId="15">[15]Global!#REF!</definedName>
    <definedName name="total_costs_ex_fuel_per_ASK_2007" localSheetId="22">[15]Global!#REF!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6">[15]Global!#REF!</definedName>
    <definedName name="total_costs_ex_fuel_per_ASK_2007">[15]Global!#REF!</definedName>
    <definedName name="total_costs_ex_fuel_per_ASK_2008" localSheetId="4">[15]Global!#REF!</definedName>
    <definedName name="total_costs_ex_fuel_per_ASK_2008" localSheetId="15">[15]Global!#REF!</definedName>
    <definedName name="total_costs_ex_fuel_per_ASK_2008" localSheetId="22">[15]Global!#REF!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6">[15]Global!#REF!</definedName>
    <definedName name="total_costs_ex_fuel_per_ASK_2008">[15]Global!#REF!</definedName>
    <definedName name="total_costs_ex_fuel_per_ASK_2009" localSheetId="4">[15]Global!#REF!</definedName>
    <definedName name="total_costs_ex_fuel_per_ASK_2009" localSheetId="15">[15]Global!#REF!</definedName>
    <definedName name="total_costs_ex_fuel_per_ASK_2009" localSheetId="22">[15]Global!#REF!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6">[15]Global!#REF!</definedName>
    <definedName name="total_costs_ex_fuel_per_ASK_2009">[15]Global!#REF!</definedName>
    <definedName name="total_costs_ex_fuel_per_ASK_2010" localSheetId="4">[15]Global!#REF!</definedName>
    <definedName name="total_costs_ex_fuel_per_ASK_2010" localSheetId="15">[15]Global!#REF!</definedName>
    <definedName name="total_costs_ex_fuel_per_ASK_2010" localSheetId="22">[15]Global!#REF!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6">[15]Global!#REF!</definedName>
    <definedName name="total_costs_ex_fuel_per_ASK_2010">[15]Global!#REF!</definedName>
    <definedName name="total_costs_ex_fuel_per_ASK_comm" localSheetId="4">[15]Global!#REF!</definedName>
    <definedName name="total_costs_ex_fuel_per_ASK_comm" localSheetId="15">[15]Global!#REF!</definedName>
    <definedName name="total_costs_ex_fuel_per_ASK_comm" localSheetId="22">[15]Global!#REF!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6">[15]Global!#REF!</definedName>
    <definedName name="total_costs_ex_fuel_per_ASK_comm">[15]Global!#REF!</definedName>
    <definedName name="total_costs_ex_fuel_per_ASM_1985" localSheetId="4">[15]Global!#REF!</definedName>
    <definedName name="total_costs_ex_fuel_per_ASM_1985" localSheetId="15">[15]Global!#REF!</definedName>
    <definedName name="total_costs_ex_fuel_per_ASM_1985" localSheetId="22">[15]Global!#REF!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6">[15]Global!#REF!</definedName>
    <definedName name="total_costs_ex_fuel_per_ASM_1985">[15]Global!#REF!</definedName>
    <definedName name="total_costs_ex_fuel_per_ASM_1986" localSheetId="4">[15]Global!#REF!</definedName>
    <definedName name="total_costs_ex_fuel_per_ASM_1986" localSheetId="15">[15]Global!#REF!</definedName>
    <definedName name="total_costs_ex_fuel_per_ASM_1986" localSheetId="22">[15]Global!#REF!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6">[15]Global!#REF!</definedName>
    <definedName name="total_costs_ex_fuel_per_ASM_1986">[15]Global!#REF!</definedName>
    <definedName name="total_costs_ex_fuel_per_ASM_1987" localSheetId="4">[15]Global!#REF!</definedName>
    <definedName name="total_costs_ex_fuel_per_ASM_1987" localSheetId="15">[15]Global!#REF!</definedName>
    <definedName name="total_costs_ex_fuel_per_ASM_1987" localSheetId="22">[15]Global!#REF!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6">[15]Global!#REF!</definedName>
    <definedName name="total_costs_ex_fuel_per_ASM_1987">[15]Global!#REF!</definedName>
    <definedName name="total_costs_ex_fuel_per_ASM_1988" localSheetId="4">[15]Global!#REF!</definedName>
    <definedName name="total_costs_ex_fuel_per_ASM_1988" localSheetId="15">[15]Global!#REF!</definedName>
    <definedName name="total_costs_ex_fuel_per_ASM_1988" localSheetId="22">[15]Global!#REF!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6">[15]Global!#REF!</definedName>
    <definedName name="total_costs_ex_fuel_per_ASM_1988">[15]Global!#REF!</definedName>
    <definedName name="total_costs_ex_fuel_per_ASM_1989" localSheetId="4">[15]Global!#REF!</definedName>
    <definedName name="total_costs_ex_fuel_per_ASM_1989" localSheetId="15">[15]Global!#REF!</definedName>
    <definedName name="total_costs_ex_fuel_per_ASM_1989" localSheetId="22">[15]Global!#REF!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6">[15]Global!#REF!</definedName>
    <definedName name="total_costs_ex_fuel_per_ASM_1989">[15]Global!#REF!</definedName>
    <definedName name="total_costs_ex_fuel_per_ASM_1990" localSheetId="4">[15]Global!#REF!</definedName>
    <definedName name="total_costs_ex_fuel_per_ASM_1990" localSheetId="15">[15]Global!#REF!</definedName>
    <definedName name="total_costs_ex_fuel_per_ASM_1990" localSheetId="22">[15]Global!#REF!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6">[15]Global!#REF!</definedName>
    <definedName name="total_costs_ex_fuel_per_ASM_1990">[15]Global!#REF!</definedName>
    <definedName name="total_costs_ex_fuel_per_ASM_1991" localSheetId="4">[15]Global!#REF!</definedName>
    <definedName name="total_costs_ex_fuel_per_ASM_1991" localSheetId="15">[15]Global!#REF!</definedName>
    <definedName name="total_costs_ex_fuel_per_ASM_1991" localSheetId="22">[15]Global!#REF!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6">[15]Global!#REF!</definedName>
    <definedName name="total_costs_ex_fuel_per_ASM_1991">[15]Global!#REF!</definedName>
    <definedName name="total_costs_ex_fuel_per_ASM_1992" localSheetId="4">[15]Global!#REF!</definedName>
    <definedName name="total_costs_ex_fuel_per_ASM_1992" localSheetId="15">[15]Global!#REF!</definedName>
    <definedName name="total_costs_ex_fuel_per_ASM_1992" localSheetId="22">[15]Global!#REF!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6">[15]Global!#REF!</definedName>
    <definedName name="total_costs_ex_fuel_per_ASM_1992">[15]Global!#REF!</definedName>
    <definedName name="total_costs_ex_fuel_per_ASM_1993" localSheetId="4">[15]Global!#REF!</definedName>
    <definedName name="total_costs_ex_fuel_per_ASM_1993" localSheetId="15">[15]Global!#REF!</definedName>
    <definedName name="total_costs_ex_fuel_per_ASM_1993" localSheetId="22">[15]Global!#REF!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6">[15]Global!#REF!</definedName>
    <definedName name="total_costs_ex_fuel_per_ASM_1993">[15]Global!#REF!</definedName>
    <definedName name="total_costs_ex_fuel_per_ASM_1994" localSheetId="4">[15]Global!#REF!</definedName>
    <definedName name="total_costs_ex_fuel_per_ASM_1994" localSheetId="15">[15]Global!#REF!</definedName>
    <definedName name="total_costs_ex_fuel_per_ASM_1994" localSheetId="22">[15]Global!#REF!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6">[15]Global!#REF!</definedName>
    <definedName name="total_costs_ex_fuel_per_ASM_1994">[15]Global!#REF!</definedName>
    <definedName name="total_costs_ex_fuel_per_ASM_1995" localSheetId="4">[15]Global!#REF!</definedName>
    <definedName name="total_costs_ex_fuel_per_ASM_1995" localSheetId="15">[15]Global!#REF!</definedName>
    <definedName name="total_costs_ex_fuel_per_ASM_1995" localSheetId="22">[15]Global!#REF!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6">[15]Global!#REF!</definedName>
    <definedName name="total_costs_ex_fuel_per_ASM_1995">[15]Global!#REF!</definedName>
    <definedName name="total_costs_ex_fuel_per_ASM_1996" localSheetId="4">[15]Global!#REF!</definedName>
    <definedName name="total_costs_ex_fuel_per_ASM_1996" localSheetId="15">[15]Global!#REF!</definedName>
    <definedName name="total_costs_ex_fuel_per_ASM_1996" localSheetId="22">[15]Global!#REF!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6">[15]Global!#REF!</definedName>
    <definedName name="total_costs_ex_fuel_per_ASM_1996">[15]Global!#REF!</definedName>
    <definedName name="total_costs_ex_fuel_per_ASM_1997" localSheetId="4">[15]Global!#REF!</definedName>
    <definedName name="total_costs_ex_fuel_per_ASM_1997" localSheetId="15">[15]Global!#REF!</definedName>
    <definedName name="total_costs_ex_fuel_per_ASM_1997" localSheetId="22">[15]Global!#REF!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6">[15]Global!#REF!</definedName>
    <definedName name="total_costs_ex_fuel_per_ASM_1997">[15]Global!#REF!</definedName>
    <definedName name="total_costs_ex_fuel_per_ASM_1998" localSheetId="4">[15]Global!#REF!</definedName>
    <definedName name="total_costs_ex_fuel_per_ASM_1998" localSheetId="15">[15]Global!#REF!</definedName>
    <definedName name="total_costs_ex_fuel_per_ASM_1998" localSheetId="22">[15]Global!#REF!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6">[15]Global!#REF!</definedName>
    <definedName name="total_costs_ex_fuel_per_ASM_1998">[15]Global!#REF!</definedName>
    <definedName name="total_costs_ex_fuel_per_ASM_1999" localSheetId="4">[15]Global!#REF!</definedName>
    <definedName name="total_costs_ex_fuel_per_ASM_1999" localSheetId="15">[15]Global!#REF!</definedName>
    <definedName name="total_costs_ex_fuel_per_ASM_1999" localSheetId="22">[15]Global!#REF!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6">[15]Global!#REF!</definedName>
    <definedName name="total_costs_ex_fuel_per_ASM_1999">[15]Global!#REF!</definedName>
    <definedName name="total_costs_ex_fuel_per_ASM_2000" localSheetId="4">[15]Global!#REF!</definedName>
    <definedName name="total_costs_ex_fuel_per_ASM_2000" localSheetId="15">[15]Global!#REF!</definedName>
    <definedName name="total_costs_ex_fuel_per_ASM_2000" localSheetId="22">[15]Global!#REF!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6">[15]Global!#REF!</definedName>
    <definedName name="total_costs_ex_fuel_per_ASM_2000">[15]Global!#REF!</definedName>
    <definedName name="total_costs_ex_fuel_per_ASM_2001" localSheetId="4">[15]Global!#REF!</definedName>
    <definedName name="total_costs_ex_fuel_per_ASM_2001" localSheetId="15">[15]Global!#REF!</definedName>
    <definedName name="total_costs_ex_fuel_per_ASM_2001" localSheetId="22">[15]Global!#REF!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6">[15]Global!#REF!</definedName>
    <definedName name="total_costs_ex_fuel_per_ASM_2001">[15]Global!#REF!</definedName>
    <definedName name="total_costs_ex_fuel_per_ASM_2002" localSheetId="4">[15]Global!#REF!</definedName>
    <definedName name="total_costs_ex_fuel_per_ASM_2002" localSheetId="15">[15]Global!#REF!</definedName>
    <definedName name="total_costs_ex_fuel_per_ASM_2002" localSheetId="22">[15]Global!#REF!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6">[15]Global!#REF!</definedName>
    <definedName name="total_costs_ex_fuel_per_ASM_2002">[15]Global!#REF!</definedName>
    <definedName name="total_costs_ex_fuel_per_ASM_2003" localSheetId="4">[15]Global!#REF!</definedName>
    <definedName name="total_costs_ex_fuel_per_ASM_2003" localSheetId="15">[15]Global!#REF!</definedName>
    <definedName name="total_costs_ex_fuel_per_ASM_2003" localSheetId="22">[15]Global!#REF!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6">[15]Global!#REF!</definedName>
    <definedName name="total_costs_ex_fuel_per_ASM_2003">[15]Global!#REF!</definedName>
    <definedName name="total_costs_ex_fuel_per_ASM_2004" localSheetId="4">[15]Global!#REF!</definedName>
    <definedName name="total_costs_ex_fuel_per_ASM_2004" localSheetId="15">[15]Global!#REF!</definedName>
    <definedName name="total_costs_ex_fuel_per_ASM_2004" localSheetId="22">[15]Global!#REF!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6">[15]Global!#REF!</definedName>
    <definedName name="total_costs_ex_fuel_per_ASM_2004">[15]Global!#REF!</definedName>
    <definedName name="total_costs_ex_fuel_per_ASM_2005" localSheetId="4">[15]Global!#REF!</definedName>
    <definedName name="total_costs_ex_fuel_per_ASM_2005" localSheetId="15">[15]Global!#REF!</definedName>
    <definedName name="total_costs_ex_fuel_per_ASM_2005" localSheetId="22">[15]Global!#REF!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6">[15]Global!#REF!</definedName>
    <definedName name="total_costs_ex_fuel_per_ASM_2005">[15]Global!#REF!</definedName>
    <definedName name="total_costs_ex_fuel_per_ASM_2006" localSheetId="4">[15]Global!#REF!</definedName>
    <definedName name="total_costs_ex_fuel_per_ASM_2006" localSheetId="15">[15]Global!#REF!</definedName>
    <definedName name="total_costs_ex_fuel_per_ASM_2006" localSheetId="22">[15]Global!#REF!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6">[15]Global!#REF!</definedName>
    <definedName name="total_costs_ex_fuel_per_ASM_2006">[15]Global!#REF!</definedName>
    <definedName name="total_costs_ex_fuel_per_ASM_2007" localSheetId="4">[15]Global!#REF!</definedName>
    <definedName name="total_costs_ex_fuel_per_ASM_2007" localSheetId="15">[15]Global!#REF!</definedName>
    <definedName name="total_costs_ex_fuel_per_ASM_2007" localSheetId="22">[15]Global!#REF!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6">[15]Global!#REF!</definedName>
    <definedName name="total_costs_ex_fuel_per_ASM_2007">[15]Global!#REF!</definedName>
    <definedName name="total_costs_ex_fuel_per_ASM_2008" localSheetId="4">[15]Global!#REF!</definedName>
    <definedName name="total_costs_ex_fuel_per_ASM_2008" localSheetId="15">[15]Global!#REF!</definedName>
    <definedName name="total_costs_ex_fuel_per_ASM_2008" localSheetId="22">[15]Global!#REF!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6">[15]Global!#REF!</definedName>
    <definedName name="total_costs_ex_fuel_per_ASM_2008">[15]Global!#REF!</definedName>
    <definedName name="total_costs_ex_fuel_per_ASM_2009" localSheetId="4">[15]Global!#REF!</definedName>
    <definedName name="total_costs_ex_fuel_per_ASM_2009" localSheetId="15">[15]Global!#REF!</definedName>
    <definedName name="total_costs_ex_fuel_per_ASM_2009" localSheetId="22">[15]Global!#REF!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6">[15]Global!#REF!</definedName>
    <definedName name="total_costs_ex_fuel_per_ASM_2009">[15]Global!#REF!</definedName>
    <definedName name="total_costs_ex_fuel_per_ASM_2010" localSheetId="4">[15]Global!#REF!</definedName>
    <definedName name="total_costs_ex_fuel_per_ASM_2010" localSheetId="15">[15]Global!#REF!</definedName>
    <definedName name="total_costs_ex_fuel_per_ASM_2010" localSheetId="22">[15]Global!#REF!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6">[15]Global!#REF!</definedName>
    <definedName name="total_costs_ex_fuel_per_ASM_2010">[15]Global!#REF!</definedName>
    <definedName name="total_costs_ex_fuel_per_ASM_comm" localSheetId="4">[15]Global!#REF!</definedName>
    <definedName name="total_costs_ex_fuel_per_ASM_comm" localSheetId="15">[15]Global!#REF!</definedName>
    <definedName name="total_costs_ex_fuel_per_ASM_comm" localSheetId="22">[15]Global!#REF!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6">[15]Global!#REF!</definedName>
    <definedName name="total_costs_ex_fuel_per_ASM_comm">[15]Global!#REF!</definedName>
    <definedName name="total_costs_ex_fuel_per_ATK_1985" localSheetId="4">[15]Global!#REF!</definedName>
    <definedName name="total_costs_ex_fuel_per_ATK_1985" localSheetId="15">[15]Global!#REF!</definedName>
    <definedName name="total_costs_ex_fuel_per_ATK_1985" localSheetId="22">[15]Global!#REF!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6">[15]Global!#REF!</definedName>
    <definedName name="total_costs_ex_fuel_per_ATK_1985">[15]Global!#REF!</definedName>
    <definedName name="total_costs_ex_fuel_per_ATK_1986" localSheetId="4">[15]Global!#REF!</definedName>
    <definedName name="total_costs_ex_fuel_per_ATK_1986" localSheetId="15">[15]Global!#REF!</definedName>
    <definedName name="total_costs_ex_fuel_per_ATK_1986" localSheetId="22">[15]Global!#REF!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6">[15]Global!#REF!</definedName>
    <definedName name="total_costs_ex_fuel_per_ATK_1986">[15]Global!#REF!</definedName>
    <definedName name="total_costs_ex_fuel_per_ATK_1987" localSheetId="4">[15]Global!#REF!</definedName>
    <definedName name="total_costs_ex_fuel_per_ATK_1987" localSheetId="15">[15]Global!#REF!</definedName>
    <definedName name="total_costs_ex_fuel_per_ATK_1987" localSheetId="22">[15]Global!#REF!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6">[15]Global!#REF!</definedName>
    <definedName name="total_costs_ex_fuel_per_ATK_1987">[15]Global!#REF!</definedName>
    <definedName name="total_costs_ex_fuel_per_ATK_1988" localSheetId="4">[15]Global!#REF!</definedName>
    <definedName name="total_costs_ex_fuel_per_ATK_1988" localSheetId="15">[15]Global!#REF!</definedName>
    <definedName name="total_costs_ex_fuel_per_ATK_1988" localSheetId="22">[15]Global!#REF!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6">[15]Global!#REF!</definedName>
    <definedName name="total_costs_ex_fuel_per_ATK_1988">[15]Global!#REF!</definedName>
    <definedName name="total_costs_ex_fuel_per_ATK_1989" localSheetId="4">[15]Global!#REF!</definedName>
    <definedName name="total_costs_ex_fuel_per_ATK_1989" localSheetId="15">[15]Global!#REF!</definedName>
    <definedName name="total_costs_ex_fuel_per_ATK_1989" localSheetId="22">[15]Global!#REF!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6">[15]Global!#REF!</definedName>
    <definedName name="total_costs_ex_fuel_per_ATK_1989">[15]Global!#REF!</definedName>
    <definedName name="total_costs_ex_fuel_per_ATK_1990" localSheetId="4">[15]Global!#REF!</definedName>
    <definedName name="total_costs_ex_fuel_per_ATK_1990" localSheetId="15">[15]Global!#REF!</definedName>
    <definedName name="total_costs_ex_fuel_per_ATK_1990" localSheetId="22">[15]Global!#REF!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6">[15]Global!#REF!</definedName>
    <definedName name="total_costs_ex_fuel_per_ATK_1990">[15]Global!#REF!</definedName>
    <definedName name="total_costs_ex_fuel_per_ATK_1991" localSheetId="4">[15]Global!#REF!</definedName>
    <definedName name="total_costs_ex_fuel_per_ATK_1991" localSheetId="15">[15]Global!#REF!</definedName>
    <definedName name="total_costs_ex_fuel_per_ATK_1991" localSheetId="22">[15]Global!#REF!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6">[15]Global!#REF!</definedName>
    <definedName name="total_costs_ex_fuel_per_ATK_1991">[15]Global!#REF!</definedName>
    <definedName name="total_costs_ex_fuel_per_ATK_1992" localSheetId="4">[15]Global!#REF!</definedName>
    <definedName name="total_costs_ex_fuel_per_ATK_1992" localSheetId="15">[15]Global!#REF!</definedName>
    <definedName name="total_costs_ex_fuel_per_ATK_1992" localSheetId="22">[15]Global!#REF!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6">[15]Global!#REF!</definedName>
    <definedName name="total_costs_ex_fuel_per_ATK_1992">[15]Global!#REF!</definedName>
    <definedName name="total_costs_ex_fuel_per_ATK_1993" localSheetId="4">[15]Global!#REF!</definedName>
    <definedName name="total_costs_ex_fuel_per_ATK_1993" localSheetId="15">[15]Global!#REF!</definedName>
    <definedName name="total_costs_ex_fuel_per_ATK_1993" localSheetId="22">[15]Global!#REF!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6">[15]Global!#REF!</definedName>
    <definedName name="total_costs_ex_fuel_per_ATK_1993">[15]Global!#REF!</definedName>
    <definedName name="total_costs_ex_fuel_per_ATK_1994" localSheetId="4">[15]Global!#REF!</definedName>
    <definedName name="total_costs_ex_fuel_per_ATK_1994" localSheetId="15">[15]Global!#REF!</definedName>
    <definedName name="total_costs_ex_fuel_per_ATK_1994" localSheetId="22">[15]Global!#REF!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6">[15]Global!#REF!</definedName>
    <definedName name="total_costs_ex_fuel_per_ATK_1994">[15]Global!#REF!</definedName>
    <definedName name="total_costs_ex_fuel_per_ATK_1995" localSheetId="4">[15]Global!#REF!</definedName>
    <definedName name="total_costs_ex_fuel_per_ATK_1995" localSheetId="15">[15]Global!#REF!</definedName>
    <definedName name="total_costs_ex_fuel_per_ATK_1995" localSheetId="22">[15]Global!#REF!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6">[15]Global!#REF!</definedName>
    <definedName name="total_costs_ex_fuel_per_ATK_1995">[15]Global!#REF!</definedName>
    <definedName name="total_costs_ex_fuel_per_ATK_1996" localSheetId="4">[15]Global!#REF!</definedName>
    <definedName name="total_costs_ex_fuel_per_ATK_1996" localSheetId="15">[15]Global!#REF!</definedName>
    <definedName name="total_costs_ex_fuel_per_ATK_1996" localSheetId="22">[15]Global!#REF!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6">[15]Global!#REF!</definedName>
    <definedName name="total_costs_ex_fuel_per_ATK_1996">[15]Global!#REF!</definedName>
    <definedName name="total_costs_ex_fuel_per_ATK_1997" localSheetId="4">[15]Global!#REF!</definedName>
    <definedName name="total_costs_ex_fuel_per_ATK_1997" localSheetId="15">[15]Global!#REF!</definedName>
    <definedName name="total_costs_ex_fuel_per_ATK_1997" localSheetId="22">[15]Global!#REF!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6">[15]Global!#REF!</definedName>
    <definedName name="total_costs_ex_fuel_per_ATK_1997">[15]Global!#REF!</definedName>
    <definedName name="total_costs_ex_fuel_per_ATK_1998" localSheetId="4">[15]Global!#REF!</definedName>
    <definedName name="total_costs_ex_fuel_per_ATK_1998" localSheetId="15">[15]Global!#REF!</definedName>
    <definedName name="total_costs_ex_fuel_per_ATK_1998" localSheetId="22">[15]Global!#REF!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6">[15]Global!#REF!</definedName>
    <definedName name="total_costs_ex_fuel_per_ATK_1998">[15]Global!#REF!</definedName>
    <definedName name="total_costs_ex_fuel_per_ATK_1999" localSheetId="4">[15]Global!#REF!</definedName>
    <definedName name="total_costs_ex_fuel_per_ATK_1999" localSheetId="15">[15]Global!#REF!</definedName>
    <definedName name="total_costs_ex_fuel_per_ATK_1999" localSheetId="22">[15]Global!#REF!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6">[15]Global!#REF!</definedName>
    <definedName name="total_costs_ex_fuel_per_ATK_1999">[15]Global!#REF!</definedName>
    <definedName name="total_costs_ex_fuel_per_ATK_2000" localSheetId="4">[15]Global!#REF!</definedName>
    <definedName name="total_costs_ex_fuel_per_ATK_2000" localSheetId="15">[15]Global!#REF!</definedName>
    <definedName name="total_costs_ex_fuel_per_ATK_2000" localSheetId="22">[15]Global!#REF!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6">[15]Global!#REF!</definedName>
    <definedName name="total_costs_ex_fuel_per_ATK_2000">[15]Global!#REF!</definedName>
    <definedName name="total_costs_ex_fuel_per_ATK_2001" localSheetId="4">[15]Global!#REF!</definedName>
    <definedName name="total_costs_ex_fuel_per_ATK_2001" localSheetId="15">[15]Global!#REF!</definedName>
    <definedName name="total_costs_ex_fuel_per_ATK_2001" localSheetId="22">[15]Global!#REF!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6">[15]Global!#REF!</definedName>
    <definedName name="total_costs_ex_fuel_per_ATK_2001">[15]Global!#REF!</definedName>
    <definedName name="total_costs_ex_fuel_per_ATK_2002" localSheetId="4">[15]Global!#REF!</definedName>
    <definedName name="total_costs_ex_fuel_per_ATK_2002" localSheetId="15">[15]Global!#REF!</definedName>
    <definedName name="total_costs_ex_fuel_per_ATK_2002" localSheetId="22">[15]Global!#REF!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6">[15]Global!#REF!</definedName>
    <definedName name="total_costs_ex_fuel_per_ATK_2002">[15]Global!#REF!</definedName>
    <definedName name="total_costs_ex_fuel_per_ATK_2003" localSheetId="4">[15]Global!#REF!</definedName>
    <definedName name="total_costs_ex_fuel_per_ATK_2003" localSheetId="15">[15]Global!#REF!</definedName>
    <definedName name="total_costs_ex_fuel_per_ATK_2003" localSheetId="22">[15]Global!#REF!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6">[15]Global!#REF!</definedName>
    <definedName name="total_costs_ex_fuel_per_ATK_2003">[15]Global!#REF!</definedName>
    <definedName name="total_costs_ex_fuel_per_ATK_2004" localSheetId="4">[15]Global!#REF!</definedName>
    <definedName name="total_costs_ex_fuel_per_ATK_2004" localSheetId="15">[15]Global!#REF!</definedName>
    <definedName name="total_costs_ex_fuel_per_ATK_2004" localSheetId="22">[15]Global!#REF!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6">[15]Global!#REF!</definedName>
    <definedName name="total_costs_ex_fuel_per_ATK_2004">[15]Global!#REF!</definedName>
    <definedName name="total_costs_ex_fuel_per_ATK_2005" localSheetId="4">[15]Global!#REF!</definedName>
    <definedName name="total_costs_ex_fuel_per_ATK_2005" localSheetId="15">[15]Global!#REF!</definedName>
    <definedName name="total_costs_ex_fuel_per_ATK_2005" localSheetId="22">[15]Global!#REF!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6">[15]Global!#REF!</definedName>
    <definedName name="total_costs_ex_fuel_per_ATK_2005">[15]Global!#REF!</definedName>
    <definedName name="total_costs_ex_fuel_per_ATK_2006" localSheetId="4">[15]Global!#REF!</definedName>
    <definedName name="total_costs_ex_fuel_per_ATK_2006" localSheetId="15">[15]Global!#REF!</definedName>
    <definedName name="total_costs_ex_fuel_per_ATK_2006" localSheetId="22">[15]Global!#REF!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6">[15]Global!#REF!</definedName>
    <definedName name="total_costs_ex_fuel_per_ATK_2006">[15]Global!#REF!</definedName>
    <definedName name="total_costs_ex_fuel_per_ATK_2007" localSheetId="4">[15]Global!#REF!</definedName>
    <definedName name="total_costs_ex_fuel_per_ATK_2007" localSheetId="15">[15]Global!#REF!</definedName>
    <definedName name="total_costs_ex_fuel_per_ATK_2007" localSheetId="22">[15]Global!#REF!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6">[15]Global!#REF!</definedName>
    <definedName name="total_costs_ex_fuel_per_ATK_2007">[15]Global!#REF!</definedName>
    <definedName name="total_costs_ex_fuel_per_ATK_2008" localSheetId="4">[15]Global!#REF!</definedName>
    <definedName name="total_costs_ex_fuel_per_ATK_2008" localSheetId="15">[15]Global!#REF!</definedName>
    <definedName name="total_costs_ex_fuel_per_ATK_2008" localSheetId="22">[15]Global!#REF!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6">[15]Global!#REF!</definedName>
    <definedName name="total_costs_ex_fuel_per_ATK_2008">[15]Global!#REF!</definedName>
    <definedName name="total_costs_ex_fuel_per_ATK_2009" localSheetId="4">[15]Global!#REF!</definedName>
    <definedName name="total_costs_ex_fuel_per_ATK_2009" localSheetId="15">[15]Global!#REF!</definedName>
    <definedName name="total_costs_ex_fuel_per_ATK_2009" localSheetId="22">[15]Global!#REF!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6">[15]Global!#REF!</definedName>
    <definedName name="total_costs_ex_fuel_per_ATK_2009">[15]Global!#REF!</definedName>
    <definedName name="total_costs_ex_fuel_per_ATK_2010" localSheetId="4">[15]Global!#REF!</definedName>
    <definedName name="total_costs_ex_fuel_per_ATK_2010" localSheetId="15">[15]Global!#REF!</definedName>
    <definedName name="total_costs_ex_fuel_per_ATK_2010" localSheetId="22">[15]Global!#REF!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6">[15]Global!#REF!</definedName>
    <definedName name="total_costs_ex_fuel_per_ATK_2010">[15]Global!#REF!</definedName>
    <definedName name="total_costs_ex_fuel_per_ATK_comm" localSheetId="4">[15]Global!#REF!</definedName>
    <definedName name="total_costs_ex_fuel_per_ATK_comm" localSheetId="15">[15]Global!#REF!</definedName>
    <definedName name="total_costs_ex_fuel_per_ATK_comm" localSheetId="22">[15]Global!#REF!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6">[15]Global!#REF!</definedName>
    <definedName name="total_costs_ex_fuel_per_ATK_comm">[15]Global!#REF!</definedName>
    <definedName name="total_costs_ex_fuel_per_ATM_1985" localSheetId="4">[15]Global!#REF!</definedName>
    <definedName name="total_costs_ex_fuel_per_ATM_1985" localSheetId="15">[15]Global!#REF!</definedName>
    <definedName name="total_costs_ex_fuel_per_ATM_1985" localSheetId="22">[15]Global!#REF!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6">[15]Global!#REF!</definedName>
    <definedName name="total_costs_ex_fuel_per_ATM_1985">[15]Global!#REF!</definedName>
    <definedName name="total_costs_ex_fuel_per_ATM_1986" localSheetId="4">[15]Global!#REF!</definedName>
    <definedName name="total_costs_ex_fuel_per_ATM_1986" localSheetId="15">[15]Global!#REF!</definedName>
    <definedName name="total_costs_ex_fuel_per_ATM_1986" localSheetId="22">[15]Global!#REF!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6">[15]Global!#REF!</definedName>
    <definedName name="total_costs_ex_fuel_per_ATM_1986">[15]Global!#REF!</definedName>
    <definedName name="total_costs_ex_fuel_per_ATM_1987" localSheetId="4">[15]Global!#REF!</definedName>
    <definedName name="total_costs_ex_fuel_per_ATM_1987" localSheetId="15">[15]Global!#REF!</definedName>
    <definedName name="total_costs_ex_fuel_per_ATM_1987" localSheetId="22">[15]Global!#REF!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6">[15]Global!#REF!</definedName>
    <definedName name="total_costs_ex_fuel_per_ATM_1987">[15]Global!#REF!</definedName>
    <definedName name="total_costs_ex_fuel_per_ATM_1988" localSheetId="4">[15]Global!#REF!</definedName>
    <definedName name="total_costs_ex_fuel_per_ATM_1988" localSheetId="15">[15]Global!#REF!</definedName>
    <definedName name="total_costs_ex_fuel_per_ATM_1988" localSheetId="22">[15]Global!#REF!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6">[15]Global!#REF!</definedName>
    <definedName name="total_costs_ex_fuel_per_ATM_1988">[15]Global!#REF!</definedName>
    <definedName name="total_costs_ex_fuel_per_ATM_1989" localSheetId="4">[15]Global!#REF!</definedName>
    <definedName name="total_costs_ex_fuel_per_ATM_1989" localSheetId="15">[15]Global!#REF!</definedName>
    <definedName name="total_costs_ex_fuel_per_ATM_1989" localSheetId="22">[15]Global!#REF!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6">[15]Global!#REF!</definedName>
    <definedName name="total_costs_ex_fuel_per_ATM_1989">[15]Global!#REF!</definedName>
    <definedName name="total_costs_ex_fuel_per_ATM_1990" localSheetId="4">[15]Global!#REF!</definedName>
    <definedName name="total_costs_ex_fuel_per_ATM_1990" localSheetId="15">[15]Global!#REF!</definedName>
    <definedName name="total_costs_ex_fuel_per_ATM_1990" localSheetId="22">[15]Global!#REF!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6">[15]Global!#REF!</definedName>
    <definedName name="total_costs_ex_fuel_per_ATM_1990">[15]Global!#REF!</definedName>
    <definedName name="total_costs_ex_fuel_per_ATM_1991" localSheetId="4">[15]Global!#REF!</definedName>
    <definedName name="total_costs_ex_fuel_per_ATM_1991" localSheetId="15">[15]Global!#REF!</definedName>
    <definedName name="total_costs_ex_fuel_per_ATM_1991" localSheetId="22">[15]Global!#REF!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6">[15]Global!#REF!</definedName>
    <definedName name="total_costs_ex_fuel_per_ATM_1991">[15]Global!#REF!</definedName>
    <definedName name="total_costs_ex_fuel_per_ATM_1992" localSheetId="4">[15]Global!#REF!</definedName>
    <definedName name="total_costs_ex_fuel_per_ATM_1992" localSheetId="15">[15]Global!#REF!</definedName>
    <definedName name="total_costs_ex_fuel_per_ATM_1992" localSheetId="22">[15]Global!#REF!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6">[15]Global!#REF!</definedName>
    <definedName name="total_costs_ex_fuel_per_ATM_1992">[15]Global!#REF!</definedName>
    <definedName name="total_costs_ex_fuel_per_ATM_1993" localSheetId="4">[15]Global!#REF!</definedName>
    <definedName name="total_costs_ex_fuel_per_ATM_1993" localSheetId="15">[15]Global!#REF!</definedName>
    <definedName name="total_costs_ex_fuel_per_ATM_1993" localSheetId="22">[15]Global!#REF!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6">[15]Global!#REF!</definedName>
    <definedName name="total_costs_ex_fuel_per_ATM_1993">[15]Global!#REF!</definedName>
    <definedName name="total_costs_ex_fuel_per_ATM_1994" localSheetId="4">[15]Global!#REF!</definedName>
    <definedName name="total_costs_ex_fuel_per_ATM_1994" localSheetId="15">[15]Global!#REF!</definedName>
    <definedName name="total_costs_ex_fuel_per_ATM_1994" localSheetId="22">[15]Global!#REF!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6">[15]Global!#REF!</definedName>
    <definedName name="total_costs_ex_fuel_per_ATM_1994">[15]Global!#REF!</definedName>
    <definedName name="total_costs_ex_fuel_per_ATM_1995" localSheetId="4">[15]Global!#REF!</definedName>
    <definedName name="total_costs_ex_fuel_per_ATM_1995" localSheetId="15">[15]Global!#REF!</definedName>
    <definedName name="total_costs_ex_fuel_per_ATM_1995" localSheetId="22">[15]Global!#REF!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6">[15]Global!#REF!</definedName>
    <definedName name="total_costs_ex_fuel_per_ATM_1995">[15]Global!#REF!</definedName>
    <definedName name="total_costs_ex_fuel_per_ATM_1996" localSheetId="4">[15]Global!#REF!</definedName>
    <definedName name="total_costs_ex_fuel_per_ATM_1996" localSheetId="15">[15]Global!#REF!</definedName>
    <definedName name="total_costs_ex_fuel_per_ATM_1996" localSheetId="22">[15]Global!#REF!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6">[15]Global!#REF!</definedName>
    <definedName name="total_costs_ex_fuel_per_ATM_1996">[15]Global!#REF!</definedName>
    <definedName name="total_costs_ex_fuel_per_ATM_1997" localSheetId="4">[15]Global!#REF!</definedName>
    <definedName name="total_costs_ex_fuel_per_ATM_1997" localSheetId="15">[15]Global!#REF!</definedName>
    <definedName name="total_costs_ex_fuel_per_ATM_1997" localSheetId="22">[15]Global!#REF!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6">[15]Global!#REF!</definedName>
    <definedName name="total_costs_ex_fuel_per_ATM_1997">[15]Global!#REF!</definedName>
    <definedName name="total_costs_ex_fuel_per_ATM_1998" localSheetId="4">[15]Global!#REF!</definedName>
    <definedName name="total_costs_ex_fuel_per_ATM_1998" localSheetId="15">[15]Global!#REF!</definedName>
    <definedName name="total_costs_ex_fuel_per_ATM_1998" localSheetId="22">[15]Global!#REF!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6">[15]Global!#REF!</definedName>
    <definedName name="total_costs_ex_fuel_per_ATM_1998">[15]Global!#REF!</definedName>
    <definedName name="total_costs_ex_fuel_per_ATM_1999" localSheetId="4">[15]Global!#REF!</definedName>
    <definedName name="total_costs_ex_fuel_per_ATM_1999" localSheetId="15">[15]Global!#REF!</definedName>
    <definedName name="total_costs_ex_fuel_per_ATM_1999" localSheetId="22">[15]Global!#REF!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6">[15]Global!#REF!</definedName>
    <definedName name="total_costs_ex_fuel_per_ATM_1999">[15]Global!#REF!</definedName>
    <definedName name="total_costs_ex_fuel_per_ATM_2000" localSheetId="4">[15]Global!#REF!</definedName>
    <definedName name="total_costs_ex_fuel_per_ATM_2000" localSheetId="15">[15]Global!#REF!</definedName>
    <definedName name="total_costs_ex_fuel_per_ATM_2000" localSheetId="22">[15]Global!#REF!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6">[15]Global!#REF!</definedName>
    <definedName name="total_costs_ex_fuel_per_ATM_2000">[15]Global!#REF!</definedName>
    <definedName name="total_costs_ex_fuel_per_ATM_2001" localSheetId="4">[15]Global!#REF!</definedName>
    <definedName name="total_costs_ex_fuel_per_ATM_2001" localSheetId="15">[15]Global!#REF!</definedName>
    <definedName name="total_costs_ex_fuel_per_ATM_2001" localSheetId="22">[15]Global!#REF!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6">[15]Global!#REF!</definedName>
    <definedName name="total_costs_ex_fuel_per_ATM_2001">[15]Global!#REF!</definedName>
    <definedName name="total_costs_ex_fuel_per_ATM_2002" localSheetId="4">[15]Global!#REF!</definedName>
    <definedName name="total_costs_ex_fuel_per_ATM_2002" localSheetId="15">[15]Global!#REF!</definedName>
    <definedName name="total_costs_ex_fuel_per_ATM_2002" localSheetId="22">[15]Global!#REF!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6">[15]Global!#REF!</definedName>
    <definedName name="total_costs_ex_fuel_per_ATM_2002">[15]Global!#REF!</definedName>
    <definedName name="total_costs_ex_fuel_per_ATM_2003" localSheetId="4">[15]Global!#REF!</definedName>
    <definedName name="total_costs_ex_fuel_per_ATM_2003" localSheetId="15">[15]Global!#REF!</definedName>
    <definedName name="total_costs_ex_fuel_per_ATM_2003" localSheetId="22">[15]Global!#REF!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6">[15]Global!#REF!</definedName>
    <definedName name="total_costs_ex_fuel_per_ATM_2003">[15]Global!#REF!</definedName>
    <definedName name="total_costs_ex_fuel_per_ATM_2004" localSheetId="4">[15]Global!#REF!</definedName>
    <definedName name="total_costs_ex_fuel_per_ATM_2004" localSheetId="15">[15]Global!#REF!</definedName>
    <definedName name="total_costs_ex_fuel_per_ATM_2004" localSheetId="22">[15]Global!#REF!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6">[15]Global!#REF!</definedName>
    <definedName name="total_costs_ex_fuel_per_ATM_2004">[15]Global!#REF!</definedName>
    <definedName name="total_costs_ex_fuel_per_ATM_2005" localSheetId="4">[15]Global!#REF!</definedName>
    <definedName name="total_costs_ex_fuel_per_ATM_2005" localSheetId="15">[15]Global!#REF!</definedName>
    <definedName name="total_costs_ex_fuel_per_ATM_2005" localSheetId="22">[15]Global!#REF!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6">[15]Global!#REF!</definedName>
    <definedName name="total_costs_ex_fuel_per_ATM_2005">[15]Global!#REF!</definedName>
    <definedName name="total_costs_ex_fuel_per_ATM_2006" localSheetId="4">[15]Global!#REF!</definedName>
    <definedName name="total_costs_ex_fuel_per_ATM_2006" localSheetId="15">[15]Global!#REF!</definedName>
    <definedName name="total_costs_ex_fuel_per_ATM_2006" localSheetId="22">[15]Global!#REF!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6">[15]Global!#REF!</definedName>
    <definedName name="total_costs_ex_fuel_per_ATM_2006">[15]Global!#REF!</definedName>
    <definedName name="total_costs_ex_fuel_per_ATM_2007" localSheetId="4">[15]Global!#REF!</definedName>
    <definedName name="total_costs_ex_fuel_per_ATM_2007" localSheetId="15">[15]Global!#REF!</definedName>
    <definedName name="total_costs_ex_fuel_per_ATM_2007" localSheetId="22">[15]Global!#REF!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6">[15]Global!#REF!</definedName>
    <definedName name="total_costs_ex_fuel_per_ATM_2007">[15]Global!#REF!</definedName>
    <definedName name="total_costs_ex_fuel_per_ATM_2008" localSheetId="4">[15]Global!#REF!</definedName>
    <definedName name="total_costs_ex_fuel_per_ATM_2008" localSheetId="15">[15]Global!#REF!</definedName>
    <definedName name="total_costs_ex_fuel_per_ATM_2008" localSheetId="22">[15]Global!#REF!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6">[15]Global!#REF!</definedName>
    <definedName name="total_costs_ex_fuel_per_ATM_2008">[15]Global!#REF!</definedName>
    <definedName name="total_costs_ex_fuel_per_ATM_2009" localSheetId="4">[15]Global!#REF!</definedName>
    <definedName name="total_costs_ex_fuel_per_ATM_2009" localSheetId="15">[15]Global!#REF!</definedName>
    <definedName name="total_costs_ex_fuel_per_ATM_2009" localSheetId="22">[15]Global!#REF!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6">[15]Global!#REF!</definedName>
    <definedName name="total_costs_ex_fuel_per_ATM_2009">[15]Global!#REF!</definedName>
    <definedName name="total_costs_ex_fuel_per_ATM_2010" localSheetId="4">[15]Global!#REF!</definedName>
    <definedName name="total_costs_ex_fuel_per_ATM_2010" localSheetId="15">[15]Global!#REF!</definedName>
    <definedName name="total_costs_ex_fuel_per_ATM_2010" localSheetId="22">[15]Global!#REF!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6">[15]Global!#REF!</definedName>
    <definedName name="total_costs_ex_fuel_per_ATM_2010">[15]Global!#REF!</definedName>
    <definedName name="total_costs_ex_fuel_per_ATM_comm" localSheetId="4">[15]Global!#REF!</definedName>
    <definedName name="total_costs_ex_fuel_per_ATM_comm" localSheetId="15">[15]Global!#REF!</definedName>
    <definedName name="total_costs_ex_fuel_per_ATM_comm" localSheetId="22">[15]Global!#REF!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6">[15]Global!#REF!</definedName>
    <definedName name="total_costs_ex_fuel_per_ATM_comm">[15]Global!#REF!</definedName>
    <definedName name="total_costs_per_ASK_1985" localSheetId="4">[15]Global!#REF!</definedName>
    <definedName name="total_costs_per_ASK_1985" localSheetId="15">[15]Global!#REF!</definedName>
    <definedName name="total_costs_per_ASK_1985" localSheetId="22">[15]Global!#REF!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6">[15]Global!#REF!</definedName>
    <definedName name="total_costs_per_ASK_1985">[15]Global!#REF!</definedName>
    <definedName name="total_costs_per_ASK_1986" localSheetId="4">[15]Global!#REF!</definedName>
    <definedName name="total_costs_per_ASK_1986" localSheetId="15">[15]Global!#REF!</definedName>
    <definedName name="total_costs_per_ASK_1986" localSheetId="22">[15]Global!#REF!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6">[15]Global!#REF!</definedName>
    <definedName name="total_costs_per_ASK_1986">[15]Global!#REF!</definedName>
    <definedName name="total_costs_per_ASK_1987" localSheetId="4">[15]Global!#REF!</definedName>
    <definedName name="total_costs_per_ASK_1987" localSheetId="15">[15]Global!#REF!</definedName>
    <definedName name="total_costs_per_ASK_1987" localSheetId="22">[15]Global!#REF!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6">[15]Global!#REF!</definedName>
    <definedName name="total_costs_per_ASK_1987">[15]Global!#REF!</definedName>
    <definedName name="total_costs_per_ASK_1988" localSheetId="4">[15]Global!#REF!</definedName>
    <definedName name="total_costs_per_ASK_1988" localSheetId="15">[15]Global!#REF!</definedName>
    <definedName name="total_costs_per_ASK_1988" localSheetId="22">[15]Global!#REF!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6">[15]Global!#REF!</definedName>
    <definedName name="total_costs_per_ASK_1988">[15]Global!#REF!</definedName>
    <definedName name="total_costs_per_ASK_1989" localSheetId="4">[15]Global!#REF!</definedName>
    <definedName name="total_costs_per_ASK_1989" localSheetId="15">[15]Global!#REF!</definedName>
    <definedName name="total_costs_per_ASK_1989" localSheetId="22">[15]Global!#REF!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6">[15]Global!#REF!</definedName>
    <definedName name="total_costs_per_ASK_1989">[15]Global!#REF!</definedName>
    <definedName name="total_costs_per_ASK_1990" localSheetId="4">[15]Global!#REF!</definedName>
    <definedName name="total_costs_per_ASK_1990" localSheetId="15">[15]Global!#REF!</definedName>
    <definedName name="total_costs_per_ASK_1990" localSheetId="22">[15]Global!#REF!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6">[15]Global!#REF!</definedName>
    <definedName name="total_costs_per_ASK_1990">[15]Global!#REF!</definedName>
    <definedName name="total_costs_per_ASK_1991" localSheetId="4">[15]Global!#REF!</definedName>
    <definedName name="total_costs_per_ASK_1991" localSheetId="15">[15]Global!#REF!</definedName>
    <definedName name="total_costs_per_ASK_1991" localSheetId="22">[15]Global!#REF!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6">[15]Global!#REF!</definedName>
    <definedName name="total_costs_per_ASK_1991">[15]Global!#REF!</definedName>
    <definedName name="total_costs_per_ASK_1992" localSheetId="4">[15]Global!#REF!</definedName>
    <definedName name="total_costs_per_ASK_1992" localSheetId="15">[15]Global!#REF!</definedName>
    <definedName name="total_costs_per_ASK_1992" localSheetId="22">[15]Global!#REF!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6">[15]Global!#REF!</definedName>
    <definedName name="total_costs_per_ASK_1992">[15]Global!#REF!</definedName>
    <definedName name="total_costs_per_ASK_1993" localSheetId="4">[15]Global!#REF!</definedName>
    <definedName name="total_costs_per_ASK_1993" localSheetId="15">[15]Global!#REF!</definedName>
    <definedName name="total_costs_per_ASK_1993" localSheetId="22">[15]Global!#REF!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6">[15]Global!#REF!</definedName>
    <definedName name="total_costs_per_ASK_1993">[15]Global!#REF!</definedName>
    <definedName name="total_costs_per_ASK_1994" localSheetId="4">[15]Global!#REF!</definedName>
    <definedName name="total_costs_per_ASK_1994" localSheetId="15">[15]Global!#REF!</definedName>
    <definedName name="total_costs_per_ASK_1994" localSheetId="22">[15]Global!#REF!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6">[15]Global!#REF!</definedName>
    <definedName name="total_costs_per_ASK_1994">[15]Global!#REF!</definedName>
    <definedName name="total_costs_per_ASK_1995" localSheetId="4">[15]Global!#REF!</definedName>
    <definedName name="total_costs_per_ASK_1995" localSheetId="15">[15]Global!#REF!</definedName>
    <definedName name="total_costs_per_ASK_1995" localSheetId="22">[15]Global!#REF!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6">[15]Global!#REF!</definedName>
    <definedName name="total_costs_per_ASK_1995">[15]Global!#REF!</definedName>
    <definedName name="total_costs_per_ASK_1996" localSheetId="4">[15]Global!#REF!</definedName>
    <definedName name="total_costs_per_ASK_1996" localSheetId="15">[15]Global!#REF!</definedName>
    <definedName name="total_costs_per_ASK_1996" localSheetId="22">[15]Global!#REF!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6">[15]Global!#REF!</definedName>
    <definedName name="total_costs_per_ASK_1996">[15]Global!#REF!</definedName>
    <definedName name="total_costs_per_ASK_1997" localSheetId="4">[15]Global!#REF!</definedName>
    <definedName name="total_costs_per_ASK_1997" localSheetId="15">[15]Global!#REF!</definedName>
    <definedName name="total_costs_per_ASK_1997" localSheetId="22">[15]Global!#REF!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6">[15]Global!#REF!</definedName>
    <definedName name="total_costs_per_ASK_1997">[15]Global!#REF!</definedName>
    <definedName name="total_costs_per_ASK_1998" localSheetId="4">[15]Global!#REF!</definedName>
    <definedName name="total_costs_per_ASK_1998" localSheetId="15">[15]Global!#REF!</definedName>
    <definedName name="total_costs_per_ASK_1998" localSheetId="22">[15]Global!#REF!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6">[15]Global!#REF!</definedName>
    <definedName name="total_costs_per_ASK_1998">[15]Global!#REF!</definedName>
    <definedName name="total_costs_per_ASK_1999" localSheetId="4">[15]Global!#REF!</definedName>
    <definedName name="total_costs_per_ASK_1999" localSheetId="15">[15]Global!#REF!</definedName>
    <definedName name="total_costs_per_ASK_1999" localSheetId="22">[15]Global!#REF!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6">[15]Global!#REF!</definedName>
    <definedName name="total_costs_per_ASK_1999">[15]Global!#REF!</definedName>
    <definedName name="total_costs_per_ASK_2000" localSheetId="4">[15]Global!#REF!</definedName>
    <definedName name="total_costs_per_ASK_2000" localSheetId="15">[15]Global!#REF!</definedName>
    <definedName name="total_costs_per_ASK_2000" localSheetId="22">[15]Global!#REF!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6">[15]Global!#REF!</definedName>
    <definedName name="total_costs_per_ASK_2000">[15]Global!#REF!</definedName>
    <definedName name="total_costs_per_ASK_2001" localSheetId="4">[15]Global!#REF!</definedName>
    <definedName name="total_costs_per_ASK_2001" localSheetId="15">[15]Global!#REF!</definedName>
    <definedName name="total_costs_per_ASK_2001" localSheetId="22">[15]Global!#REF!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6">[15]Global!#REF!</definedName>
    <definedName name="total_costs_per_ASK_2001">[15]Global!#REF!</definedName>
    <definedName name="total_costs_per_ASK_2002" localSheetId="4">[15]Global!#REF!</definedName>
    <definedName name="total_costs_per_ASK_2002" localSheetId="15">[15]Global!#REF!</definedName>
    <definedName name="total_costs_per_ASK_2002" localSheetId="22">[15]Global!#REF!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6">[15]Global!#REF!</definedName>
    <definedName name="total_costs_per_ASK_2002">[15]Global!#REF!</definedName>
    <definedName name="total_costs_per_ASK_2003" localSheetId="4">[15]Global!#REF!</definedName>
    <definedName name="total_costs_per_ASK_2003" localSheetId="15">[15]Global!#REF!</definedName>
    <definedName name="total_costs_per_ASK_2003" localSheetId="22">[15]Global!#REF!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6">[15]Global!#REF!</definedName>
    <definedName name="total_costs_per_ASK_2003">[15]Global!#REF!</definedName>
    <definedName name="total_costs_per_ASK_2004" localSheetId="4">[15]Global!#REF!</definedName>
    <definedName name="total_costs_per_ASK_2004" localSheetId="15">[15]Global!#REF!</definedName>
    <definedName name="total_costs_per_ASK_2004" localSheetId="22">[15]Global!#REF!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6">[15]Global!#REF!</definedName>
    <definedName name="total_costs_per_ASK_2004">[15]Global!#REF!</definedName>
    <definedName name="total_costs_per_ASK_2005" localSheetId="4">[15]Global!#REF!</definedName>
    <definedName name="total_costs_per_ASK_2005" localSheetId="15">[15]Global!#REF!</definedName>
    <definedName name="total_costs_per_ASK_2005" localSheetId="22">[15]Global!#REF!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6">[15]Global!#REF!</definedName>
    <definedName name="total_costs_per_ASK_2005">[15]Global!#REF!</definedName>
    <definedName name="total_costs_per_ASK_2006" localSheetId="4">[15]Global!#REF!</definedName>
    <definedName name="total_costs_per_ASK_2006" localSheetId="15">[15]Global!#REF!</definedName>
    <definedName name="total_costs_per_ASK_2006" localSheetId="22">[15]Global!#REF!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6">[15]Global!#REF!</definedName>
    <definedName name="total_costs_per_ASK_2006">[15]Global!#REF!</definedName>
    <definedName name="total_costs_per_ASK_2007" localSheetId="4">[15]Global!#REF!</definedName>
    <definedName name="total_costs_per_ASK_2007" localSheetId="15">[15]Global!#REF!</definedName>
    <definedName name="total_costs_per_ASK_2007" localSheetId="22">[15]Global!#REF!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6">[15]Global!#REF!</definedName>
    <definedName name="total_costs_per_ASK_2007">[15]Global!#REF!</definedName>
    <definedName name="total_costs_per_ASK_2008" localSheetId="4">[15]Global!#REF!</definedName>
    <definedName name="total_costs_per_ASK_2008" localSheetId="15">[15]Global!#REF!</definedName>
    <definedName name="total_costs_per_ASK_2008" localSheetId="22">[15]Global!#REF!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6">[15]Global!#REF!</definedName>
    <definedName name="total_costs_per_ASK_2008">[15]Global!#REF!</definedName>
    <definedName name="total_costs_per_ASK_2009" localSheetId="4">[15]Global!#REF!</definedName>
    <definedName name="total_costs_per_ASK_2009" localSheetId="15">[15]Global!#REF!</definedName>
    <definedName name="total_costs_per_ASK_2009" localSheetId="22">[15]Global!#REF!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6">[15]Global!#REF!</definedName>
    <definedName name="total_costs_per_ASK_2009">[15]Global!#REF!</definedName>
    <definedName name="total_costs_per_ASK_2010" localSheetId="4">[15]Global!#REF!</definedName>
    <definedName name="total_costs_per_ASK_2010" localSheetId="15">[15]Global!#REF!</definedName>
    <definedName name="total_costs_per_ASK_2010" localSheetId="22">[15]Global!#REF!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6">[15]Global!#REF!</definedName>
    <definedName name="total_costs_per_ASK_2010">[15]Global!#REF!</definedName>
    <definedName name="total_costs_per_ASK_comm" localSheetId="4">[15]Global!#REF!</definedName>
    <definedName name="total_costs_per_ASK_comm" localSheetId="15">[15]Global!#REF!</definedName>
    <definedName name="total_costs_per_ASK_comm" localSheetId="22">[15]Global!#REF!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6">[15]Global!#REF!</definedName>
    <definedName name="total_costs_per_ASK_comm">[15]Global!#REF!</definedName>
    <definedName name="total_costs_per_ASM_1985" localSheetId="4">[15]Global!#REF!</definedName>
    <definedName name="total_costs_per_ASM_1985" localSheetId="15">[15]Global!#REF!</definedName>
    <definedName name="total_costs_per_ASM_1985" localSheetId="22">[15]Global!#REF!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6">[15]Global!#REF!</definedName>
    <definedName name="total_costs_per_ASM_1985">[15]Global!#REF!</definedName>
    <definedName name="total_costs_per_ASM_1986" localSheetId="4">[15]Global!#REF!</definedName>
    <definedName name="total_costs_per_ASM_1986" localSheetId="15">[15]Global!#REF!</definedName>
    <definedName name="total_costs_per_ASM_1986" localSheetId="22">[15]Global!#REF!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6">[15]Global!#REF!</definedName>
    <definedName name="total_costs_per_ASM_1986">[15]Global!#REF!</definedName>
    <definedName name="total_costs_per_ASM_1987" localSheetId="4">[15]Global!#REF!</definedName>
    <definedName name="total_costs_per_ASM_1987" localSheetId="15">[15]Global!#REF!</definedName>
    <definedName name="total_costs_per_ASM_1987" localSheetId="22">[15]Global!#REF!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6">[15]Global!#REF!</definedName>
    <definedName name="total_costs_per_ASM_1987">[15]Global!#REF!</definedName>
    <definedName name="total_costs_per_ASM_1988" localSheetId="4">[15]Global!#REF!</definedName>
    <definedName name="total_costs_per_ASM_1988" localSheetId="15">[15]Global!#REF!</definedName>
    <definedName name="total_costs_per_ASM_1988" localSheetId="22">[15]Global!#REF!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6">[15]Global!#REF!</definedName>
    <definedName name="total_costs_per_ASM_1988">[15]Global!#REF!</definedName>
    <definedName name="total_costs_per_ASM_1989" localSheetId="4">[15]Global!#REF!</definedName>
    <definedName name="total_costs_per_ASM_1989" localSheetId="15">[15]Global!#REF!</definedName>
    <definedName name="total_costs_per_ASM_1989" localSheetId="22">[15]Global!#REF!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6">[15]Global!#REF!</definedName>
    <definedName name="total_costs_per_ASM_1989">[15]Global!#REF!</definedName>
    <definedName name="total_costs_per_ASM_1990" localSheetId="4">[15]Global!#REF!</definedName>
    <definedName name="total_costs_per_ASM_1990" localSheetId="15">[15]Global!#REF!</definedName>
    <definedName name="total_costs_per_ASM_1990" localSheetId="22">[15]Global!#REF!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6">[15]Global!#REF!</definedName>
    <definedName name="total_costs_per_ASM_1990">[15]Global!#REF!</definedName>
    <definedName name="total_costs_per_ASM_1991" localSheetId="4">[15]Global!#REF!</definedName>
    <definedName name="total_costs_per_ASM_1991" localSheetId="15">[15]Global!#REF!</definedName>
    <definedName name="total_costs_per_ASM_1991" localSheetId="22">[15]Global!#REF!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6">[15]Global!#REF!</definedName>
    <definedName name="total_costs_per_ASM_1991">[15]Global!#REF!</definedName>
    <definedName name="total_costs_per_ASM_1992" localSheetId="4">[15]Global!#REF!</definedName>
    <definedName name="total_costs_per_ASM_1992" localSheetId="15">[15]Global!#REF!</definedName>
    <definedName name="total_costs_per_ASM_1992" localSheetId="22">[15]Global!#REF!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6">[15]Global!#REF!</definedName>
    <definedName name="total_costs_per_ASM_1992">[15]Global!#REF!</definedName>
    <definedName name="total_costs_per_ASM_1993" localSheetId="4">[15]Global!#REF!</definedName>
    <definedName name="total_costs_per_ASM_1993" localSheetId="15">[15]Global!#REF!</definedName>
    <definedName name="total_costs_per_ASM_1993" localSheetId="22">[15]Global!#REF!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6">[15]Global!#REF!</definedName>
    <definedName name="total_costs_per_ASM_1993">[15]Global!#REF!</definedName>
    <definedName name="total_costs_per_ASM_1994" localSheetId="4">[15]Global!#REF!</definedName>
    <definedName name="total_costs_per_ASM_1994" localSheetId="15">[15]Global!#REF!</definedName>
    <definedName name="total_costs_per_ASM_1994" localSheetId="22">[15]Global!#REF!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6">[15]Global!#REF!</definedName>
    <definedName name="total_costs_per_ASM_1994">[15]Global!#REF!</definedName>
    <definedName name="total_costs_per_ASM_1995" localSheetId="4">[15]Global!#REF!</definedName>
    <definedName name="total_costs_per_ASM_1995" localSheetId="15">[15]Global!#REF!</definedName>
    <definedName name="total_costs_per_ASM_1995" localSheetId="22">[15]Global!#REF!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6">[15]Global!#REF!</definedName>
    <definedName name="total_costs_per_ASM_1995">[15]Global!#REF!</definedName>
    <definedName name="total_costs_per_ASM_1996" localSheetId="4">[15]Global!#REF!</definedName>
    <definedName name="total_costs_per_ASM_1996" localSheetId="15">[15]Global!#REF!</definedName>
    <definedName name="total_costs_per_ASM_1996" localSheetId="22">[15]Global!#REF!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6">[15]Global!#REF!</definedName>
    <definedName name="total_costs_per_ASM_1996">[15]Global!#REF!</definedName>
    <definedName name="total_costs_per_ASM_1997" localSheetId="4">[15]Global!#REF!</definedName>
    <definedName name="total_costs_per_ASM_1997" localSheetId="15">[15]Global!#REF!</definedName>
    <definedName name="total_costs_per_ASM_1997" localSheetId="22">[15]Global!#REF!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6">[15]Global!#REF!</definedName>
    <definedName name="total_costs_per_ASM_1997">[15]Global!#REF!</definedName>
    <definedName name="total_costs_per_ASM_1998" localSheetId="4">[15]Global!#REF!</definedName>
    <definedName name="total_costs_per_ASM_1998" localSheetId="15">[15]Global!#REF!</definedName>
    <definedName name="total_costs_per_ASM_1998" localSheetId="22">[15]Global!#REF!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6">[15]Global!#REF!</definedName>
    <definedName name="total_costs_per_ASM_1998">[15]Global!#REF!</definedName>
    <definedName name="total_costs_per_ASM_1999" localSheetId="4">[15]Global!#REF!</definedName>
    <definedName name="total_costs_per_ASM_1999" localSheetId="15">[15]Global!#REF!</definedName>
    <definedName name="total_costs_per_ASM_1999" localSheetId="22">[15]Global!#REF!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6">[15]Global!#REF!</definedName>
    <definedName name="total_costs_per_ASM_1999">[15]Global!#REF!</definedName>
    <definedName name="total_costs_per_ASM_2000" localSheetId="4">[15]Global!#REF!</definedName>
    <definedName name="total_costs_per_ASM_2000" localSheetId="15">[15]Global!#REF!</definedName>
    <definedName name="total_costs_per_ASM_2000" localSheetId="22">[15]Global!#REF!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6">[15]Global!#REF!</definedName>
    <definedName name="total_costs_per_ASM_2000">[15]Global!#REF!</definedName>
    <definedName name="total_costs_per_ASM_2001" localSheetId="4">[15]Global!#REF!</definedName>
    <definedName name="total_costs_per_ASM_2001" localSheetId="15">[15]Global!#REF!</definedName>
    <definedName name="total_costs_per_ASM_2001" localSheetId="22">[15]Global!#REF!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6">[15]Global!#REF!</definedName>
    <definedName name="total_costs_per_ASM_2001">[15]Global!#REF!</definedName>
    <definedName name="total_costs_per_ASM_2002" localSheetId="4">[15]Global!#REF!</definedName>
    <definedName name="total_costs_per_ASM_2002" localSheetId="15">[15]Global!#REF!</definedName>
    <definedName name="total_costs_per_ASM_2002" localSheetId="22">[15]Global!#REF!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6">[15]Global!#REF!</definedName>
    <definedName name="total_costs_per_ASM_2002">[15]Global!#REF!</definedName>
    <definedName name="total_costs_per_ASM_2003" localSheetId="4">[15]Global!#REF!</definedName>
    <definedName name="total_costs_per_ASM_2003" localSheetId="15">[15]Global!#REF!</definedName>
    <definedName name="total_costs_per_ASM_2003" localSheetId="22">[15]Global!#REF!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6">[15]Global!#REF!</definedName>
    <definedName name="total_costs_per_ASM_2003">[15]Global!#REF!</definedName>
    <definedName name="total_costs_per_ASM_2004" localSheetId="4">[15]Global!#REF!</definedName>
    <definedName name="total_costs_per_ASM_2004" localSheetId="15">[15]Global!#REF!</definedName>
    <definedName name="total_costs_per_ASM_2004" localSheetId="22">[15]Global!#REF!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6">[15]Global!#REF!</definedName>
    <definedName name="total_costs_per_ASM_2004">[15]Global!#REF!</definedName>
    <definedName name="total_costs_per_ASM_2005" localSheetId="4">[15]Global!#REF!</definedName>
    <definedName name="total_costs_per_ASM_2005" localSheetId="15">[15]Global!#REF!</definedName>
    <definedName name="total_costs_per_ASM_2005" localSheetId="22">[15]Global!#REF!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6">[15]Global!#REF!</definedName>
    <definedName name="total_costs_per_ASM_2005">[15]Global!#REF!</definedName>
    <definedName name="total_costs_per_ASM_2006" localSheetId="4">[15]Global!#REF!</definedName>
    <definedName name="total_costs_per_ASM_2006" localSheetId="15">[15]Global!#REF!</definedName>
    <definedName name="total_costs_per_ASM_2006" localSheetId="22">[15]Global!#REF!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6">[15]Global!#REF!</definedName>
    <definedName name="total_costs_per_ASM_2006">[15]Global!#REF!</definedName>
    <definedName name="total_costs_per_ASM_2007" localSheetId="4">[15]Global!#REF!</definedName>
    <definedName name="total_costs_per_ASM_2007" localSheetId="15">[15]Global!#REF!</definedName>
    <definedName name="total_costs_per_ASM_2007" localSheetId="22">[15]Global!#REF!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6">[15]Global!#REF!</definedName>
    <definedName name="total_costs_per_ASM_2007">[15]Global!#REF!</definedName>
    <definedName name="total_costs_per_ASM_2008" localSheetId="4">[15]Global!#REF!</definedName>
    <definedName name="total_costs_per_ASM_2008" localSheetId="15">[15]Global!#REF!</definedName>
    <definedName name="total_costs_per_ASM_2008" localSheetId="22">[15]Global!#REF!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6">[15]Global!#REF!</definedName>
    <definedName name="total_costs_per_ASM_2008">[15]Global!#REF!</definedName>
    <definedName name="total_costs_per_ASM_2009" localSheetId="4">[15]Global!#REF!</definedName>
    <definedName name="total_costs_per_ASM_2009" localSheetId="15">[15]Global!#REF!</definedName>
    <definedName name="total_costs_per_ASM_2009" localSheetId="22">[15]Global!#REF!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6">[15]Global!#REF!</definedName>
    <definedName name="total_costs_per_ASM_2009">[15]Global!#REF!</definedName>
    <definedName name="total_costs_per_ASM_2010" localSheetId="4">[15]Global!#REF!</definedName>
    <definedName name="total_costs_per_ASM_2010" localSheetId="15">[15]Global!#REF!</definedName>
    <definedName name="total_costs_per_ASM_2010" localSheetId="22">[15]Global!#REF!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6">[15]Global!#REF!</definedName>
    <definedName name="total_costs_per_ASM_2010">[15]Global!#REF!</definedName>
    <definedName name="total_costs_per_ASM_comm" localSheetId="4">[15]Global!#REF!</definedName>
    <definedName name="total_costs_per_ASM_comm" localSheetId="15">[15]Global!#REF!</definedName>
    <definedName name="total_costs_per_ASM_comm" localSheetId="22">[15]Global!#REF!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6">[15]Global!#REF!</definedName>
    <definedName name="total_costs_per_ASM_comm">[15]Global!#REF!</definedName>
    <definedName name="total_costs_per_ATK_1985" localSheetId="4">[15]Global!#REF!</definedName>
    <definedName name="total_costs_per_ATK_1985" localSheetId="15">[15]Global!#REF!</definedName>
    <definedName name="total_costs_per_ATK_1985" localSheetId="22">[15]Global!#REF!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6">[15]Global!#REF!</definedName>
    <definedName name="total_costs_per_ATK_1985">[15]Global!#REF!</definedName>
    <definedName name="total_costs_per_ATK_1986" localSheetId="4">[15]Global!#REF!</definedName>
    <definedName name="total_costs_per_ATK_1986" localSheetId="15">[15]Global!#REF!</definedName>
    <definedName name="total_costs_per_ATK_1986" localSheetId="22">[15]Global!#REF!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6">[15]Global!#REF!</definedName>
    <definedName name="total_costs_per_ATK_1986">[15]Global!#REF!</definedName>
    <definedName name="total_costs_per_ATK_1987" localSheetId="4">[15]Global!#REF!</definedName>
    <definedName name="total_costs_per_ATK_1987" localSheetId="15">[15]Global!#REF!</definedName>
    <definedName name="total_costs_per_ATK_1987" localSheetId="22">[15]Global!#REF!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6">[15]Global!#REF!</definedName>
    <definedName name="total_costs_per_ATK_1987">[15]Global!#REF!</definedName>
    <definedName name="total_costs_per_ATK_1988" localSheetId="4">[15]Global!#REF!</definedName>
    <definedName name="total_costs_per_ATK_1988" localSheetId="15">[15]Global!#REF!</definedName>
    <definedName name="total_costs_per_ATK_1988" localSheetId="22">[15]Global!#REF!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6">[15]Global!#REF!</definedName>
    <definedName name="total_costs_per_ATK_1988">[15]Global!#REF!</definedName>
    <definedName name="total_costs_per_ATK_1989" localSheetId="4">[15]Global!#REF!</definedName>
    <definedName name="total_costs_per_ATK_1989" localSheetId="15">[15]Global!#REF!</definedName>
    <definedName name="total_costs_per_ATK_1989" localSheetId="22">[15]Global!#REF!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6">[15]Global!#REF!</definedName>
    <definedName name="total_costs_per_ATK_1989">[15]Global!#REF!</definedName>
    <definedName name="total_costs_per_ATK_1990" localSheetId="4">[15]Global!#REF!</definedName>
    <definedName name="total_costs_per_ATK_1990" localSheetId="15">[15]Global!#REF!</definedName>
    <definedName name="total_costs_per_ATK_1990" localSheetId="22">[15]Global!#REF!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6">[15]Global!#REF!</definedName>
    <definedName name="total_costs_per_ATK_1990">[15]Global!#REF!</definedName>
    <definedName name="total_costs_per_ATK_1991" localSheetId="4">[15]Global!#REF!</definedName>
    <definedName name="total_costs_per_ATK_1991" localSheetId="15">[15]Global!#REF!</definedName>
    <definedName name="total_costs_per_ATK_1991" localSheetId="22">[15]Global!#REF!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6">[15]Global!#REF!</definedName>
    <definedName name="total_costs_per_ATK_1991">[15]Global!#REF!</definedName>
    <definedName name="total_costs_per_ATK_1992" localSheetId="4">[15]Global!#REF!</definedName>
    <definedName name="total_costs_per_ATK_1992" localSheetId="15">[15]Global!#REF!</definedName>
    <definedName name="total_costs_per_ATK_1992" localSheetId="22">[15]Global!#REF!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6">[15]Global!#REF!</definedName>
    <definedName name="total_costs_per_ATK_1992">[15]Global!#REF!</definedName>
    <definedName name="total_costs_per_ATK_1993" localSheetId="4">[15]Global!#REF!</definedName>
    <definedName name="total_costs_per_ATK_1993" localSheetId="15">[15]Global!#REF!</definedName>
    <definedName name="total_costs_per_ATK_1993" localSheetId="22">[15]Global!#REF!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6">[15]Global!#REF!</definedName>
    <definedName name="total_costs_per_ATK_1993">[15]Global!#REF!</definedName>
    <definedName name="total_costs_per_ATK_1994" localSheetId="4">[15]Global!#REF!</definedName>
    <definedName name="total_costs_per_ATK_1994" localSheetId="15">[15]Global!#REF!</definedName>
    <definedName name="total_costs_per_ATK_1994" localSheetId="22">[15]Global!#REF!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6">[15]Global!#REF!</definedName>
    <definedName name="total_costs_per_ATK_1994">[15]Global!#REF!</definedName>
    <definedName name="total_costs_per_ATK_1995" localSheetId="4">[15]Global!#REF!</definedName>
    <definedName name="total_costs_per_ATK_1995" localSheetId="15">[15]Global!#REF!</definedName>
    <definedName name="total_costs_per_ATK_1995" localSheetId="22">[15]Global!#REF!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6">[15]Global!#REF!</definedName>
    <definedName name="total_costs_per_ATK_1995">[15]Global!#REF!</definedName>
    <definedName name="total_costs_per_ATK_1996" localSheetId="4">[15]Global!#REF!</definedName>
    <definedName name="total_costs_per_ATK_1996" localSheetId="15">[15]Global!#REF!</definedName>
    <definedName name="total_costs_per_ATK_1996" localSheetId="22">[15]Global!#REF!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6">[15]Global!#REF!</definedName>
    <definedName name="total_costs_per_ATK_1996">[15]Global!#REF!</definedName>
    <definedName name="total_costs_per_ATK_1997" localSheetId="4">[15]Global!#REF!</definedName>
    <definedName name="total_costs_per_ATK_1997" localSheetId="15">[15]Global!#REF!</definedName>
    <definedName name="total_costs_per_ATK_1997" localSheetId="22">[15]Global!#REF!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6">[15]Global!#REF!</definedName>
    <definedName name="total_costs_per_ATK_1997">[15]Global!#REF!</definedName>
    <definedName name="total_costs_per_ATK_1998" localSheetId="4">[15]Global!#REF!</definedName>
    <definedName name="total_costs_per_ATK_1998" localSheetId="15">[15]Global!#REF!</definedName>
    <definedName name="total_costs_per_ATK_1998" localSheetId="22">[15]Global!#REF!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6">[15]Global!#REF!</definedName>
    <definedName name="total_costs_per_ATK_1998">[15]Global!#REF!</definedName>
    <definedName name="total_costs_per_ATK_1999" localSheetId="4">[15]Global!#REF!</definedName>
    <definedName name="total_costs_per_ATK_1999" localSheetId="15">[15]Global!#REF!</definedName>
    <definedName name="total_costs_per_ATK_1999" localSheetId="22">[15]Global!#REF!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6">[15]Global!#REF!</definedName>
    <definedName name="total_costs_per_ATK_1999">[15]Global!#REF!</definedName>
    <definedName name="total_costs_per_ATK_2000" localSheetId="4">[15]Global!#REF!</definedName>
    <definedName name="total_costs_per_ATK_2000" localSheetId="15">[15]Global!#REF!</definedName>
    <definedName name="total_costs_per_ATK_2000" localSheetId="22">[15]Global!#REF!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6">[15]Global!#REF!</definedName>
    <definedName name="total_costs_per_ATK_2000">[15]Global!#REF!</definedName>
    <definedName name="total_costs_per_ATK_2001" localSheetId="4">[15]Global!#REF!</definedName>
    <definedName name="total_costs_per_ATK_2001" localSheetId="15">[15]Global!#REF!</definedName>
    <definedName name="total_costs_per_ATK_2001" localSheetId="22">[15]Global!#REF!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6">[15]Global!#REF!</definedName>
    <definedName name="total_costs_per_ATK_2001">[15]Global!#REF!</definedName>
    <definedName name="total_costs_per_ATK_2002" localSheetId="4">[15]Global!#REF!</definedName>
    <definedName name="total_costs_per_ATK_2002" localSheetId="15">[15]Global!#REF!</definedName>
    <definedName name="total_costs_per_ATK_2002" localSheetId="22">[15]Global!#REF!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6">[15]Global!#REF!</definedName>
    <definedName name="total_costs_per_ATK_2002">[15]Global!#REF!</definedName>
    <definedName name="total_costs_per_ATK_2003" localSheetId="4">[15]Global!#REF!</definedName>
    <definedName name="total_costs_per_ATK_2003" localSheetId="15">[15]Global!#REF!</definedName>
    <definedName name="total_costs_per_ATK_2003" localSheetId="22">[15]Global!#REF!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6">[15]Global!#REF!</definedName>
    <definedName name="total_costs_per_ATK_2003">[15]Global!#REF!</definedName>
    <definedName name="total_costs_per_ATK_2004" localSheetId="4">[15]Global!#REF!</definedName>
    <definedName name="total_costs_per_ATK_2004" localSheetId="15">[15]Global!#REF!</definedName>
    <definedName name="total_costs_per_ATK_2004" localSheetId="22">[15]Global!#REF!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6">[15]Global!#REF!</definedName>
    <definedName name="total_costs_per_ATK_2004">[15]Global!#REF!</definedName>
    <definedName name="total_costs_per_ATK_2005" localSheetId="4">[15]Global!#REF!</definedName>
    <definedName name="total_costs_per_ATK_2005" localSheetId="15">[15]Global!#REF!</definedName>
    <definedName name="total_costs_per_ATK_2005" localSheetId="22">[15]Global!#REF!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6">[15]Global!#REF!</definedName>
    <definedName name="total_costs_per_ATK_2005">[15]Global!#REF!</definedName>
    <definedName name="total_costs_per_ATK_2006" localSheetId="4">[15]Global!#REF!</definedName>
    <definedName name="total_costs_per_ATK_2006" localSheetId="15">[15]Global!#REF!</definedName>
    <definedName name="total_costs_per_ATK_2006" localSheetId="22">[15]Global!#REF!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6">[15]Global!#REF!</definedName>
    <definedName name="total_costs_per_ATK_2006">[15]Global!#REF!</definedName>
    <definedName name="total_costs_per_ATK_2007" localSheetId="4">[15]Global!#REF!</definedName>
    <definedName name="total_costs_per_ATK_2007" localSheetId="15">[15]Global!#REF!</definedName>
    <definedName name="total_costs_per_ATK_2007" localSheetId="22">[15]Global!#REF!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6">[15]Global!#REF!</definedName>
    <definedName name="total_costs_per_ATK_2007">[15]Global!#REF!</definedName>
    <definedName name="total_costs_per_ATK_2008" localSheetId="4">[15]Global!#REF!</definedName>
    <definedName name="total_costs_per_ATK_2008" localSheetId="15">[15]Global!#REF!</definedName>
    <definedName name="total_costs_per_ATK_2008" localSheetId="22">[15]Global!#REF!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6">[15]Global!#REF!</definedName>
    <definedName name="total_costs_per_ATK_2008">[15]Global!#REF!</definedName>
    <definedName name="total_costs_per_ATK_2009" localSheetId="4">[15]Global!#REF!</definedName>
    <definedName name="total_costs_per_ATK_2009" localSheetId="15">[15]Global!#REF!</definedName>
    <definedName name="total_costs_per_ATK_2009" localSheetId="22">[15]Global!#REF!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6">[15]Global!#REF!</definedName>
    <definedName name="total_costs_per_ATK_2009">[15]Global!#REF!</definedName>
    <definedName name="total_costs_per_ATK_2010" localSheetId="4">[15]Global!#REF!</definedName>
    <definedName name="total_costs_per_ATK_2010" localSheetId="15">[15]Global!#REF!</definedName>
    <definedName name="total_costs_per_ATK_2010" localSheetId="22">[15]Global!#REF!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6">[15]Global!#REF!</definedName>
    <definedName name="total_costs_per_ATK_2010">[15]Global!#REF!</definedName>
    <definedName name="total_costs_per_ATK_comm" localSheetId="4">[15]Global!#REF!</definedName>
    <definedName name="total_costs_per_ATK_comm" localSheetId="15">[15]Global!#REF!</definedName>
    <definedName name="total_costs_per_ATK_comm" localSheetId="22">[15]Global!#REF!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6">[15]Global!#REF!</definedName>
    <definedName name="total_costs_per_ATK_comm">[15]Global!#REF!</definedName>
    <definedName name="total_costs_per_ATM_1985" localSheetId="4">[15]Global!#REF!</definedName>
    <definedName name="total_costs_per_ATM_1985" localSheetId="15">[15]Global!#REF!</definedName>
    <definedName name="total_costs_per_ATM_1985" localSheetId="22">[15]Global!#REF!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6">[15]Global!#REF!</definedName>
    <definedName name="total_costs_per_ATM_1985">[15]Global!#REF!</definedName>
    <definedName name="total_costs_per_ATM_1986" localSheetId="4">[15]Global!#REF!</definedName>
    <definedName name="total_costs_per_ATM_1986" localSheetId="15">[15]Global!#REF!</definedName>
    <definedName name="total_costs_per_ATM_1986" localSheetId="22">[15]Global!#REF!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6">[15]Global!#REF!</definedName>
    <definedName name="total_costs_per_ATM_1986">[15]Global!#REF!</definedName>
    <definedName name="total_costs_per_ATM_1987" localSheetId="4">[15]Global!#REF!</definedName>
    <definedName name="total_costs_per_ATM_1987" localSheetId="15">[15]Global!#REF!</definedName>
    <definedName name="total_costs_per_ATM_1987" localSheetId="22">[15]Global!#REF!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6">[15]Global!#REF!</definedName>
    <definedName name="total_costs_per_ATM_1987">[15]Global!#REF!</definedName>
    <definedName name="total_costs_per_ATM_1988" localSheetId="4">[15]Global!#REF!</definedName>
    <definedName name="total_costs_per_ATM_1988" localSheetId="15">[15]Global!#REF!</definedName>
    <definedName name="total_costs_per_ATM_1988" localSheetId="22">[15]Global!#REF!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6">[15]Global!#REF!</definedName>
    <definedName name="total_costs_per_ATM_1988">[15]Global!#REF!</definedName>
    <definedName name="total_costs_per_ATM_1989" localSheetId="4">[15]Global!#REF!</definedName>
    <definedName name="total_costs_per_ATM_1989" localSheetId="15">[15]Global!#REF!</definedName>
    <definedName name="total_costs_per_ATM_1989" localSheetId="22">[15]Global!#REF!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6">[15]Global!#REF!</definedName>
    <definedName name="total_costs_per_ATM_1989">[15]Global!#REF!</definedName>
    <definedName name="total_costs_per_ATM_1990" localSheetId="4">[15]Global!#REF!</definedName>
    <definedName name="total_costs_per_ATM_1990" localSheetId="15">[15]Global!#REF!</definedName>
    <definedName name="total_costs_per_ATM_1990" localSheetId="22">[15]Global!#REF!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6">[15]Global!#REF!</definedName>
    <definedName name="total_costs_per_ATM_1990">[15]Global!#REF!</definedName>
    <definedName name="total_costs_per_ATM_1991" localSheetId="4">[15]Global!#REF!</definedName>
    <definedName name="total_costs_per_ATM_1991" localSheetId="15">[15]Global!#REF!</definedName>
    <definedName name="total_costs_per_ATM_1991" localSheetId="22">[15]Global!#REF!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6">[15]Global!#REF!</definedName>
    <definedName name="total_costs_per_ATM_1991">[15]Global!#REF!</definedName>
    <definedName name="total_costs_per_ATM_1992" localSheetId="4">[15]Global!#REF!</definedName>
    <definedName name="total_costs_per_ATM_1992" localSheetId="15">[15]Global!#REF!</definedName>
    <definedName name="total_costs_per_ATM_1992" localSheetId="22">[15]Global!#REF!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6">[15]Global!#REF!</definedName>
    <definedName name="total_costs_per_ATM_1992">[15]Global!#REF!</definedName>
    <definedName name="total_costs_per_ATM_1993" localSheetId="4">[15]Global!#REF!</definedName>
    <definedName name="total_costs_per_ATM_1993" localSheetId="15">[15]Global!#REF!</definedName>
    <definedName name="total_costs_per_ATM_1993" localSheetId="22">[15]Global!#REF!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6">[15]Global!#REF!</definedName>
    <definedName name="total_costs_per_ATM_1993">[15]Global!#REF!</definedName>
    <definedName name="total_costs_per_ATM_1994" localSheetId="4">[15]Global!#REF!</definedName>
    <definedName name="total_costs_per_ATM_1994" localSheetId="15">[15]Global!#REF!</definedName>
    <definedName name="total_costs_per_ATM_1994" localSheetId="22">[15]Global!#REF!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6">[15]Global!#REF!</definedName>
    <definedName name="total_costs_per_ATM_1994">[15]Global!#REF!</definedName>
    <definedName name="total_costs_per_ATM_1995" localSheetId="4">[15]Global!#REF!</definedName>
    <definedName name="total_costs_per_ATM_1995" localSheetId="15">[15]Global!#REF!</definedName>
    <definedName name="total_costs_per_ATM_1995" localSheetId="22">[15]Global!#REF!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6">[15]Global!#REF!</definedName>
    <definedName name="total_costs_per_ATM_1995">[15]Global!#REF!</definedName>
    <definedName name="total_costs_per_ATM_1996" localSheetId="4">[15]Global!#REF!</definedName>
    <definedName name="total_costs_per_ATM_1996" localSheetId="15">[15]Global!#REF!</definedName>
    <definedName name="total_costs_per_ATM_1996" localSheetId="22">[15]Global!#REF!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6">[15]Global!#REF!</definedName>
    <definedName name="total_costs_per_ATM_1996">[15]Global!#REF!</definedName>
    <definedName name="total_costs_per_ATM_1997" localSheetId="4">[15]Global!#REF!</definedName>
    <definedName name="total_costs_per_ATM_1997" localSheetId="15">[15]Global!#REF!</definedName>
    <definedName name="total_costs_per_ATM_1997" localSheetId="22">[15]Global!#REF!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6">[15]Global!#REF!</definedName>
    <definedName name="total_costs_per_ATM_1997">[15]Global!#REF!</definedName>
    <definedName name="total_costs_per_ATM_1998" localSheetId="4">[15]Global!#REF!</definedName>
    <definedName name="total_costs_per_ATM_1998" localSheetId="15">[15]Global!#REF!</definedName>
    <definedName name="total_costs_per_ATM_1998" localSheetId="22">[15]Global!#REF!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6">[15]Global!#REF!</definedName>
    <definedName name="total_costs_per_ATM_1998">[15]Global!#REF!</definedName>
    <definedName name="total_costs_per_ATM_1999" localSheetId="4">[15]Global!#REF!</definedName>
    <definedName name="total_costs_per_ATM_1999" localSheetId="15">[15]Global!#REF!</definedName>
    <definedName name="total_costs_per_ATM_1999" localSheetId="22">[15]Global!#REF!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6">[15]Global!#REF!</definedName>
    <definedName name="total_costs_per_ATM_1999">[15]Global!#REF!</definedName>
    <definedName name="total_costs_per_ATM_2000" localSheetId="4">[15]Global!#REF!</definedName>
    <definedName name="total_costs_per_ATM_2000" localSheetId="15">[15]Global!#REF!</definedName>
    <definedName name="total_costs_per_ATM_2000" localSheetId="22">[15]Global!#REF!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6">[15]Global!#REF!</definedName>
    <definedName name="total_costs_per_ATM_2000">[15]Global!#REF!</definedName>
    <definedName name="total_costs_per_ATM_2001" localSheetId="4">[15]Global!#REF!</definedName>
    <definedName name="total_costs_per_ATM_2001" localSheetId="15">[15]Global!#REF!</definedName>
    <definedName name="total_costs_per_ATM_2001" localSheetId="22">[15]Global!#REF!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6">[15]Global!#REF!</definedName>
    <definedName name="total_costs_per_ATM_2001">[15]Global!#REF!</definedName>
    <definedName name="total_costs_per_ATM_2002" localSheetId="4">[15]Global!#REF!</definedName>
    <definedName name="total_costs_per_ATM_2002" localSheetId="15">[15]Global!#REF!</definedName>
    <definedName name="total_costs_per_ATM_2002" localSheetId="22">[15]Global!#REF!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6">[15]Global!#REF!</definedName>
    <definedName name="total_costs_per_ATM_2002">[15]Global!#REF!</definedName>
    <definedName name="total_costs_per_ATM_2003" localSheetId="4">[15]Global!#REF!</definedName>
    <definedName name="total_costs_per_ATM_2003" localSheetId="15">[15]Global!#REF!</definedName>
    <definedName name="total_costs_per_ATM_2003" localSheetId="22">[15]Global!#REF!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6">[15]Global!#REF!</definedName>
    <definedName name="total_costs_per_ATM_2003">[15]Global!#REF!</definedName>
    <definedName name="total_costs_per_ATM_2004" localSheetId="4">[15]Global!#REF!</definedName>
    <definedName name="total_costs_per_ATM_2004" localSheetId="15">[15]Global!#REF!</definedName>
    <definedName name="total_costs_per_ATM_2004" localSheetId="22">[15]Global!#REF!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6">[15]Global!#REF!</definedName>
    <definedName name="total_costs_per_ATM_2004">[15]Global!#REF!</definedName>
    <definedName name="total_costs_per_ATM_2005" localSheetId="4">[15]Global!#REF!</definedName>
    <definedName name="total_costs_per_ATM_2005" localSheetId="15">[15]Global!#REF!</definedName>
    <definedName name="total_costs_per_ATM_2005" localSheetId="22">[15]Global!#REF!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6">[15]Global!#REF!</definedName>
    <definedName name="total_costs_per_ATM_2005">[15]Global!#REF!</definedName>
    <definedName name="total_costs_per_ATM_2006" localSheetId="4">[15]Global!#REF!</definedName>
    <definedName name="total_costs_per_ATM_2006" localSheetId="15">[15]Global!#REF!</definedName>
    <definedName name="total_costs_per_ATM_2006" localSheetId="22">[15]Global!#REF!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6">[15]Global!#REF!</definedName>
    <definedName name="total_costs_per_ATM_2006">[15]Global!#REF!</definedName>
    <definedName name="total_costs_per_ATM_2007" localSheetId="4">[15]Global!#REF!</definedName>
    <definedName name="total_costs_per_ATM_2007" localSheetId="15">[15]Global!#REF!</definedName>
    <definedName name="total_costs_per_ATM_2007" localSheetId="22">[15]Global!#REF!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6">[15]Global!#REF!</definedName>
    <definedName name="total_costs_per_ATM_2007">[15]Global!#REF!</definedName>
    <definedName name="total_costs_per_ATM_2008" localSheetId="4">[15]Global!#REF!</definedName>
    <definedName name="total_costs_per_ATM_2008" localSheetId="15">[15]Global!#REF!</definedName>
    <definedName name="total_costs_per_ATM_2008" localSheetId="22">[15]Global!#REF!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6">[15]Global!#REF!</definedName>
    <definedName name="total_costs_per_ATM_2008">[15]Global!#REF!</definedName>
    <definedName name="total_costs_per_ATM_2009" localSheetId="4">[15]Global!#REF!</definedName>
    <definedName name="total_costs_per_ATM_2009" localSheetId="15">[15]Global!#REF!</definedName>
    <definedName name="total_costs_per_ATM_2009" localSheetId="22">[15]Global!#REF!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6">[15]Global!#REF!</definedName>
    <definedName name="total_costs_per_ATM_2009">[15]Global!#REF!</definedName>
    <definedName name="total_costs_per_ATM_2010" localSheetId="4">[15]Global!#REF!</definedName>
    <definedName name="total_costs_per_ATM_2010" localSheetId="15">[15]Global!#REF!</definedName>
    <definedName name="total_costs_per_ATM_2010" localSheetId="22">[15]Global!#REF!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6">[15]Global!#REF!</definedName>
    <definedName name="total_costs_per_ATM_2010">[15]Global!#REF!</definedName>
    <definedName name="total_costs_per_ATM_comm" localSheetId="4">[15]Global!#REF!</definedName>
    <definedName name="total_costs_per_ATM_comm" localSheetId="15">[15]Global!#REF!</definedName>
    <definedName name="total_costs_per_ATM_comm" localSheetId="22">[15]Global!#REF!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6">[15]Global!#REF!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5">[15]Global!#REF!</definedName>
    <definedName name="total_ic_breakup_1985" localSheetId="22">[15]Global!#REF!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6">[15]Global!#REF!</definedName>
    <definedName name="total_ic_breakup_1985">[15]Global!#REF!</definedName>
    <definedName name="total_ic_breakup_1986" localSheetId="4">[15]Global!#REF!</definedName>
    <definedName name="total_ic_breakup_1986" localSheetId="15">[15]Global!#REF!</definedName>
    <definedName name="total_ic_breakup_1986" localSheetId="22">[15]Global!#REF!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6">[15]Global!#REF!</definedName>
    <definedName name="total_ic_breakup_1986">[15]Global!#REF!</definedName>
    <definedName name="total_ic_breakup_1987" localSheetId="4">[15]Global!#REF!</definedName>
    <definedName name="total_ic_breakup_1987" localSheetId="15">[15]Global!#REF!</definedName>
    <definedName name="total_ic_breakup_1987" localSheetId="22">[15]Global!#REF!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6">[15]Global!#REF!</definedName>
    <definedName name="total_ic_breakup_1987">[15]Global!#REF!</definedName>
    <definedName name="total_ic_breakup_1988" localSheetId="4">[15]Global!#REF!</definedName>
    <definedName name="total_ic_breakup_1988" localSheetId="15">[15]Global!#REF!</definedName>
    <definedName name="total_ic_breakup_1988" localSheetId="22">[15]Global!#REF!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6">[15]Global!#REF!</definedName>
    <definedName name="total_ic_breakup_1988">[15]Global!#REF!</definedName>
    <definedName name="total_ic_breakup_1989" localSheetId="4">[15]Global!#REF!</definedName>
    <definedName name="total_ic_breakup_1989" localSheetId="15">[15]Global!#REF!</definedName>
    <definedName name="total_ic_breakup_1989" localSheetId="22">[15]Global!#REF!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6">[15]Global!#REF!</definedName>
    <definedName name="total_ic_breakup_1989">[15]Global!#REF!</definedName>
    <definedName name="total_ic_breakup_1990" localSheetId="4">[15]Global!#REF!</definedName>
    <definedName name="total_ic_breakup_1990" localSheetId="15">[15]Global!#REF!</definedName>
    <definedName name="total_ic_breakup_1990" localSheetId="22">[15]Global!#REF!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6">[15]Global!#REF!</definedName>
    <definedName name="total_ic_breakup_1990">[15]Global!#REF!</definedName>
    <definedName name="total_ic_breakup_1991" localSheetId="4">[15]Global!#REF!</definedName>
    <definedName name="total_ic_breakup_1991" localSheetId="15">[15]Global!#REF!</definedName>
    <definedName name="total_ic_breakup_1991" localSheetId="22">[15]Global!#REF!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6">[15]Global!#REF!</definedName>
    <definedName name="total_ic_breakup_1991">[15]Global!#REF!</definedName>
    <definedName name="total_ic_breakup_1992" localSheetId="4">[15]Global!#REF!</definedName>
    <definedName name="total_ic_breakup_1992" localSheetId="15">[15]Global!#REF!</definedName>
    <definedName name="total_ic_breakup_1992" localSheetId="22">[15]Global!#REF!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6">[15]Global!#REF!</definedName>
    <definedName name="total_ic_breakup_1992">[15]Global!#REF!</definedName>
    <definedName name="total_ic_breakup_1993" localSheetId="4">[15]Global!#REF!</definedName>
    <definedName name="total_ic_breakup_1993" localSheetId="15">[15]Global!#REF!</definedName>
    <definedName name="total_ic_breakup_1993" localSheetId="22">[15]Global!#REF!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6">[15]Global!#REF!</definedName>
    <definedName name="total_ic_breakup_1993">[15]Global!#REF!</definedName>
    <definedName name="total_ic_breakup_1994" localSheetId="4">[15]Global!#REF!</definedName>
    <definedName name="total_ic_breakup_1994" localSheetId="15">[15]Global!#REF!</definedName>
    <definedName name="total_ic_breakup_1994" localSheetId="22">[15]Global!#REF!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6">[15]Global!#REF!</definedName>
    <definedName name="total_ic_breakup_1994">[15]Global!#REF!</definedName>
    <definedName name="total_ic_breakup_1995" localSheetId="4">[15]Global!#REF!</definedName>
    <definedName name="total_ic_breakup_1995" localSheetId="15">[15]Global!#REF!</definedName>
    <definedName name="total_ic_breakup_1995" localSheetId="22">[15]Global!#REF!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6">[15]Global!#REF!</definedName>
    <definedName name="total_ic_breakup_1995">[15]Global!#REF!</definedName>
    <definedName name="total_ic_breakup_1996" localSheetId="4">[15]Global!#REF!</definedName>
    <definedName name="total_ic_breakup_1996" localSheetId="15">[15]Global!#REF!</definedName>
    <definedName name="total_ic_breakup_1996" localSheetId="22">[15]Global!#REF!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6">[15]Global!#REF!</definedName>
    <definedName name="total_ic_breakup_1996">[15]Global!#REF!</definedName>
    <definedName name="total_ic_breakup_1997" localSheetId="4">[15]Global!#REF!</definedName>
    <definedName name="total_ic_breakup_1997" localSheetId="15">[15]Global!#REF!</definedName>
    <definedName name="total_ic_breakup_1997" localSheetId="22">[15]Global!#REF!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6">[15]Global!#REF!</definedName>
    <definedName name="total_ic_breakup_1997">[15]Global!#REF!</definedName>
    <definedName name="total_ic_breakup_1998" localSheetId="4">[15]Global!#REF!</definedName>
    <definedName name="total_ic_breakup_1998" localSheetId="15">[15]Global!#REF!</definedName>
    <definedName name="total_ic_breakup_1998" localSheetId="22">[15]Global!#REF!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6">[15]Global!#REF!</definedName>
    <definedName name="total_ic_breakup_1998">[15]Global!#REF!</definedName>
    <definedName name="total_ic_breakup_1999" localSheetId="4">[15]Global!#REF!</definedName>
    <definedName name="total_ic_breakup_1999" localSheetId="15">[15]Global!#REF!</definedName>
    <definedName name="total_ic_breakup_1999" localSheetId="22">[15]Global!#REF!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6">[15]Global!#REF!</definedName>
    <definedName name="total_ic_breakup_1999">[15]Global!#REF!</definedName>
    <definedName name="total_ic_breakup_2000" localSheetId="4">[15]Global!#REF!</definedName>
    <definedName name="total_ic_breakup_2000" localSheetId="15">[15]Global!#REF!</definedName>
    <definedName name="total_ic_breakup_2000" localSheetId="22">[15]Global!#REF!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6">[15]Global!#REF!</definedName>
    <definedName name="total_ic_breakup_2000">[15]Global!#REF!</definedName>
    <definedName name="total_ic_breakup_2001" localSheetId="4">[15]Global!#REF!</definedName>
    <definedName name="total_ic_breakup_2001" localSheetId="15">[15]Global!#REF!</definedName>
    <definedName name="total_ic_breakup_2001" localSheetId="22">[15]Global!#REF!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6">[15]Global!#REF!</definedName>
    <definedName name="total_ic_breakup_2001">[15]Global!#REF!</definedName>
    <definedName name="total_ic_breakup_2002" localSheetId="4">[15]Global!#REF!</definedName>
    <definedName name="total_ic_breakup_2002" localSheetId="15">[15]Global!#REF!</definedName>
    <definedName name="total_ic_breakup_2002" localSheetId="22">[15]Global!#REF!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6">[15]Global!#REF!</definedName>
    <definedName name="total_ic_breakup_2002">[15]Global!#REF!</definedName>
    <definedName name="total_ic_breakup_2003" localSheetId="4">[15]Global!#REF!</definedName>
    <definedName name="total_ic_breakup_2003" localSheetId="15">[15]Global!#REF!</definedName>
    <definedName name="total_ic_breakup_2003" localSheetId="22">[15]Global!#REF!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6">[15]Global!#REF!</definedName>
    <definedName name="total_ic_breakup_2003">[15]Global!#REF!</definedName>
    <definedName name="total_ic_breakup_2004" localSheetId="4">[15]Global!#REF!</definedName>
    <definedName name="total_ic_breakup_2004" localSheetId="15">[15]Global!#REF!</definedName>
    <definedName name="total_ic_breakup_2004" localSheetId="22">[15]Global!#REF!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6">[15]Global!#REF!</definedName>
    <definedName name="total_ic_breakup_2004">[15]Global!#REF!</definedName>
    <definedName name="total_ic_breakup_2005" localSheetId="4">[15]Global!#REF!</definedName>
    <definedName name="total_ic_breakup_2005" localSheetId="15">[15]Global!#REF!</definedName>
    <definedName name="total_ic_breakup_2005" localSheetId="22">[15]Global!#REF!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6">[15]Global!#REF!</definedName>
    <definedName name="total_ic_breakup_2005">[15]Global!#REF!</definedName>
    <definedName name="total_ic_breakup_2006" localSheetId="4">[15]Global!#REF!</definedName>
    <definedName name="total_ic_breakup_2006" localSheetId="15">[15]Global!#REF!</definedName>
    <definedName name="total_ic_breakup_2006" localSheetId="22">[15]Global!#REF!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6">[15]Global!#REF!</definedName>
    <definedName name="total_ic_breakup_2006">[15]Global!#REF!</definedName>
    <definedName name="total_ic_breakup_2007" localSheetId="4">[15]Global!#REF!</definedName>
    <definedName name="total_ic_breakup_2007" localSheetId="15">[15]Global!#REF!</definedName>
    <definedName name="total_ic_breakup_2007" localSheetId="22">[15]Global!#REF!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6">[15]Global!#REF!</definedName>
    <definedName name="total_ic_breakup_2007">[15]Global!#REF!</definedName>
    <definedName name="total_ic_breakup_2008" localSheetId="4">[15]Global!#REF!</definedName>
    <definedName name="total_ic_breakup_2008" localSheetId="15">[15]Global!#REF!</definedName>
    <definedName name="total_ic_breakup_2008" localSheetId="22">[15]Global!#REF!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6">[15]Global!#REF!</definedName>
    <definedName name="total_ic_breakup_2008">[15]Global!#REF!</definedName>
    <definedName name="total_ic_breakup_2009" localSheetId="4">[15]Global!#REF!</definedName>
    <definedName name="total_ic_breakup_2009" localSheetId="15">[15]Global!#REF!</definedName>
    <definedName name="total_ic_breakup_2009" localSheetId="22">[15]Global!#REF!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6">[15]Global!#REF!</definedName>
    <definedName name="total_ic_breakup_2009">[15]Global!#REF!</definedName>
    <definedName name="total_ic_breakup_2010" localSheetId="4">[15]Global!#REF!</definedName>
    <definedName name="total_ic_breakup_2010" localSheetId="15">[15]Global!#REF!</definedName>
    <definedName name="total_ic_breakup_2010" localSheetId="22">[15]Global!#REF!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6">[15]Global!#REF!</definedName>
    <definedName name="total_ic_breakup_2010">[15]Global!#REF!</definedName>
    <definedName name="total_ic_breakup_comm" localSheetId="4">[15]Global!#REF!</definedName>
    <definedName name="total_ic_breakup_comm" localSheetId="15">[15]Global!#REF!</definedName>
    <definedName name="total_ic_breakup_comm" localSheetId="22">[15]Global!#REF!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6">[15]Global!#REF!</definedName>
    <definedName name="total_ic_breakup_comm">[15]Global!#REF!</definedName>
    <definedName name="total_ic_replacement_1985" localSheetId="4">[15]Global!#REF!</definedName>
    <definedName name="total_ic_replacement_1985" localSheetId="15">[15]Global!#REF!</definedName>
    <definedName name="total_ic_replacement_1985" localSheetId="22">[15]Global!#REF!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6">[15]Global!#REF!</definedName>
    <definedName name="total_ic_replacement_1985">[15]Global!#REF!</definedName>
    <definedName name="total_ic_replacement_1986" localSheetId="4">[15]Global!#REF!</definedName>
    <definedName name="total_ic_replacement_1986" localSheetId="15">[15]Global!#REF!</definedName>
    <definedName name="total_ic_replacement_1986" localSheetId="22">[15]Global!#REF!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6">[15]Global!#REF!</definedName>
    <definedName name="total_ic_replacement_1986">[15]Global!#REF!</definedName>
    <definedName name="total_ic_replacement_1987" localSheetId="4">[15]Global!#REF!</definedName>
    <definedName name="total_ic_replacement_1987" localSheetId="15">[15]Global!#REF!</definedName>
    <definedName name="total_ic_replacement_1987" localSheetId="22">[15]Global!#REF!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6">[15]Global!#REF!</definedName>
    <definedName name="total_ic_replacement_1987">[15]Global!#REF!</definedName>
    <definedName name="total_ic_replacement_1988" localSheetId="4">[15]Global!#REF!</definedName>
    <definedName name="total_ic_replacement_1988" localSheetId="15">[15]Global!#REF!</definedName>
    <definedName name="total_ic_replacement_1988" localSheetId="22">[15]Global!#REF!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6">[15]Global!#REF!</definedName>
    <definedName name="total_ic_replacement_1988">[15]Global!#REF!</definedName>
    <definedName name="total_ic_replacement_1989" localSheetId="4">[15]Global!#REF!</definedName>
    <definedName name="total_ic_replacement_1989" localSheetId="15">[15]Global!#REF!</definedName>
    <definedName name="total_ic_replacement_1989" localSheetId="22">[15]Global!#REF!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6">[15]Global!#REF!</definedName>
    <definedName name="total_ic_replacement_1989">[15]Global!#REF!</definedName>
    <definedName name="total_ic_replacement_1990" localSheetId="4">[15]Global!#REF!</definedName>
    <definedName name="total_ic_replacement_1990" localSheetId="15">[15]Global!#REF!</definedName>
    <definedName name="total_ic_replacement_1990" localSheetId="22">[15]Global!#REF!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6">[15]Global!#REF!</definedName>
    <definedName name="total_ic_replacement_1990">[15]Global!#REF!</definedName>
    <definedName name="total_ic_replacement_1991" localSheetId="4">[15]Global!#REF!</definedName>
    <definedName name="total_ic_replacement_1991" localSheetId="15">[15]Global!#REF!</definedName>
    <definedName name="total_ic_replacement_1991" localSheetId="22">[15]Global!#REF!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6">[15]Global!#REF!</definedName>
    <definedName name="total_ic_replacement_1991">[15]Global!#REF!</definedName>
    <definedName name="total_ic_replacement_1992" localSheetId="4">[15]Global!#REF!</definedName>
    <definedName name="total_ic_replacement_1992" localSheetId="15">[15]Global!#REF!</definedName>
    <definedName name="total_ic_replacement_1992" localSheetId="22">[15]Global!#REF!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6">[15]Global!#REF!</definedName>
    <definedName name="total_ic_replacement_1992">[15]Global!#REF!</definedName>
    <definedName name="total_ic_replacement_1993" localSheetId="4">[15]Global!#REF!</definedName>
    <definedName name="total_ic_replacement_1993" localSheetId="15">[15]Global!#REF!</definedName>
    <definedName name="total_ic_replacement_1993" localSheetId="22">[15]Global!#REF!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6">[15]Global!#REF!</definedName>
    <definedName name="total_ic_replacement_1993">[15]Global!#REF!</definedName>
    <definedName name="total_ic_replacement_1994" localSheetId="4">[15]Global!#REF!</definedName>
    <definedName name="total_ic_replacement_1994" localSheetId="15">[15]Global!#REF!</definedName>
    <definedName name="total_ic_replacement_1994" localSheetId="22">[15]Global!#REF!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6">[15]Global!#REF!</definedName>
    <definedName name="total_ic_replacement_1994">[15]Global!#REF!</definedName>
    <definedName name="total_ic_replacement_1995" localSheetId="4">[15]Global!#REF!</definedName>
    <definedName name="total_ic_replacement_1995" localSheetId="15">[15]Global!#REF!</definedName>
    <definedName name="total_ic_replacement_1995" localSheetId="22">[15]Global!#REF!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6">[15]Global!#REF!</definedName>
    <definedName name="total_ic_replacement_1995">[15]Global!#REF!</definedName>
    <definedName name="total_ic_replacement_1996" localSheetId="4">[15]Global!#REF!</definedName>
    <definedName name="total_ic_replacement_1996" localSheetId="15">[15]Global!#REF!</definedName>
    <definedName name="total_ic_replacement_1996" localSheetId="22">[15]Global!#REF!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6">[15]Global!#REF!</definedName>
    <definedName name="total_ic_replacement_1996">[15]Global!#REF!</definedName>
    <definedName name="total_ic_replacement_1997" localSheetId="4">[15]Global!#REF!</definedName>
    <definedName name="total_ic_replacement_1997" localSheetId="15">[15]Global!#REF!</definedName>
    <definedName name="total_ic_replacement_1997" localSheetId="22">[15]Global!#REF!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6">[15]Global!#REF!</definedName>
    <definedName name="total_ic_replacement_1997">[15]Global!#REF!</definedName>
    <definedName name="total_ic_replacement_1998" localSheetId="4">[15]Global!#REF!</definedName>
    <definedName name="total_ic_replacement_1998" localSheetId="15">[15]Global!#REF!</definedName>
    <definedName name="total_ic_replacement_1998" localSheetId="22">[15]Global!#REF!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6">[15]Global!#REF!</definedName>
    <definedName name="total_ic_replacement_1998">[15]Global!#REF!</definedName>
    <definedName name="total_ic_replacement_1999" localSheetId="4">[15]Global!#REF!</definedName>
    <definedName name="total_ic_replacement_1999" localSheetId="15">[15]Global!#REF!</definedName>
    <definedName name="total_ic_replacement_1999" localSheetId="22">[15]Global!#REF!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6">[15]Global!#REF!</definedName>
    <definedName name="total_ic_replacement_1999">[15]Global!#REF!</definedName>
    <definedName name="total_ic_replacement_2000" localSheetId="4">[15]Global!#REF!</definedName>
    <definedName name="total_ic_replacement_2000" localSheetId="15">[15]Global!#REF!</definedName>
    <definedName name="total_ic_replacement_2000" localSheetId="22">[15]Global!#REF!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6">[15]Global!#REF!</definedName>
    <definedName name="total_ic_replacement_2000">[15]Global!#REF!</definedName>
    <definedName name="total_ic_replacement_2001" localSheetId="4">[15]Global!#REF!</definedName>
    <definedName name="total_ic_replacement_2001" localSheetId="15">[15]Global!#REF!</definedName>
    <definedName name="total_ic_replacement_2001" localSheetId="22">[15]Global!#REF!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6">[15]Global!#REF!</definedName>
    <definedName name="total_ic_replacement_2001">[15]Global!#REF!</definedName>
    <definedName name="total_ic_replacement_2002" localSheetId="4">[15]Global!#REF!</definedName>
    <definedName name="total_ic_replacement_2002" localSheetId="15">[15]Global!#REF!</definedName>
    <definedName name="total_ic_replacement_2002" localSheetId="22">[15]Global!#REF!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6">[15]Global!#REF!</definedName>
    <definedName name="total_ic_replacement_2002">[15]Global!#REF!</definedName>
    <definedName name="total_ic_replacement_2003" localSheetId="4">[15]Global!#REF!</definedName>
    <definedName name="total_ic_replacement_2003" localSheetId="15">[15]Global!#REF!</definedName>
    <definedName name="total_ic_replacement_2003" localSheetId="22">[15]Global!#REF!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6">[15]Global!#REF!</definedName>
    <definedName name="total_ic_replacement_2003">[15]Global!#REF!</definedName>
    <definedName name="total_ic_replacement_2004" localSheetId="4">[15]Global!#REF!</definedName>
    <definedName name="total_ic_replacement_2004" localSheetId="15">[15]Global!#REF!</definedName>
    <definedName name="total_ic_replacement_2004" localSheetId="22">[15]Global!#REF!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6">[15]Global!#REF!</definedName>
    <definedName name="total_ic_replacement_2004">[15]Global!#REF!</definedName>
    <definedName name="total_ic_replacement_2005" localSheetId="4">[15]Global!#REF!</definedName>
    <definedName name="total_ic_replacement_2005" localSheetId="15">[15]Global!#REF!</definedName>
    <definedName name="total_ic_replacement_2005" localSheetId="22">[15]Global!#REF!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6">[15]Global!#REF!</definedName>
    <definedName name="total_ic_replacement_2005">[15]Global!#REF!</definedName>
    <definedName name="total_ic_replacement_2006" localSheetId="4">[15]Global!#REF!</definedName>
    <definedName name="total_ic_replacement_2006" localSheetId="15">[15]Global!#REF!</definedName>
    <definedName name="total_ic_replacement_2006" localSheetId="22">[15]Global!#REF!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6">[15]Global!#REF!</definedName>
    <definedName name="total_ic_replacement_2006">[15]Global!#REF!</definedName>
    <definedName name="total_ic_replacement_2007" localSheetId="4">[15]Global!#REF!</definedName>
    <definedName name="total_ic_replacement_2007" localSheetId="15">[15]Global!#REF!</definedName>
    <definedName name="total_ic_replacement_2007" localSheetId="22">[15]Global!#REF!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6">[15]Global!#REF!</definedName>
    <definedName name="total_ic_replacement_2007">[15]Global!#REF!</definedName>
    <definedName name="total_ic_replacement_2008" localSheetId="4">[15]Global!#REF!</definedName>
    <definedName name="total_ic_replacement_2008" localSheetId="15">[15]Global!#REF!</definedName>
    <definedName name="total_ic_replacement_2008" localSheetId="22">[15]Global!#REF!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6">[15]Global!#REF!</definedName>
    <definedName name="total_ic_replacement_2008">[15]Global!#REF!</definedName>
    <definedName name="total_ic_replacement_2009" localSheetId="4">[15]Global!#REF!</definedName>
    <definedName name="total_ic_replacement_2009" localSheetId="15">[15]Global!#REF!</definedName>
    <definedName name="total_ic_replacement_2009" localSheetId="22">[15]Global!#REF!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6">[15]Global!#REF!</definedName>
    <definedName name="total_ic_replacement_2009">[15]Global!#REF!</definedName>
    <definedName name="total_ic_replacement_2010" localSheetId="4">[15]Global!#REF!</definedName>
    <definedName name="total_ic_replacement_2010" localSheetId="15">[15]Global!#REF!</definedName>
    <definedName name="total_ic_replacement_2010" localSheetId="22">[15]Global!#REF!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6">[15]Global!#REF!</definedName>
    <definedName name="total_ic_replacement_2010">[15]Global!#REF!</definedName>
    <definedName name="total_ic_replacement_comm" localSheetId="4">[15]Global!#REF!</definedName>
    <definedName name="total_ic_replacement_comm" localSheetId="15">[15]Global!#REF!</definedName>
    <definedName name="total_ic_replacement_comm" localSheetId="22">[15]Global!#REF!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6">[15]Global!#REF!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5">[15]Global!#REF!</definedName>
    <definedName name="total_yield_per_RTK_1985" localSheetId="22">[15]Global!#REF!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6">[15]Global!#REF!</definedName>
    <definedName name="total_yield_per_RTK_1985">[15]Global!#REF!</definedName>
    <definedName name="total_yield_per_RTK_1986" localSheetId="4">[15]Global!#REF!</definedName>
    <definedName name="total_yield_per_RTK_1986" localSheetId="15">[15]Global!#REF!</definedName>
    <definedName name="total_yield_per_RTK_1986" localSheetId="22">[15]Global!#REF!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6">[15]Global!#REF!</definedName>
    <definedName name="total_yield_per_RTK_1986">[15]Global!#REF!</definedName>
    <definedName name="total_yield_per_RTK_1987" localSheetId="4">[15]Global!#REF!</definedName>
    <definedName name="total_yield_per_RTK_1987" localSheetId="15">[15]Global!#REF!</definedName>
    <definedName name="total_yield_per_RTK_1987" localSheetId="22">[15]Global!#REF!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6">[15]Global!#REF!</definedName>
    <definedName name="total_yield_per_RTK_1987">[15]Global!#REF!</definedName>
    <definedName name="total_yield_per_RTK_1988" localSheetId="4">[15]Global!#REF!</definedName>
    <definedName name="total_yield_per_RTK_1988" localSheetId="15">[15]Global!#REF!</definedName>
    <definedName name="total_yield_per_RTK_1988" localSheetId="22">[15]Global!#REF!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6">[15]Global!#REF!</definedName>
    <definedName name="total_yield_per_RTK_1988">[15]Global!#REF!</definedName>
    <definedName name="total_yield_per_RTK_1989" localSheetId="4">[15]Global!#REF!</definedName>
    <definedName name="total_yield_per_RTK_1989" localSheetId="15">[15]Global!#REF!</definedName>
    <definedName name="total_yield_per_RTK_1989" localSheetId="22">[15]Global!#REF!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6">[15]Global!#REF!</definedName>
    <definedName name="total_yield_per_RTK_1989">[15]Global!#REF!</definedName>
    <definedName name="total_yield_per_RTK_1990" localSheetId="4">[15]Global!#REF!</definedName>
    <definedName name="total_yield_per_RTK_1990" localSheetId="15">[15]Global!#REF!</definedName>
    <definedName name="total_yield_per_RTK_1990" localSheetId="22">[15]Global!#REF!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6">[15]Global!#REF!</definedName>
    <definedName name="total_yield_per_RTK_1990">[15]Global!#REF!</definedName>
    <definedName name="total_yield_per_RTK_1991" localSheetId="4">[15]Global!#REF!</definedName>
    <definedName name="total_yield_per_RTK_1991" localSheetId="15">[15]Global!#REF!</definedName>
    <definedName name="total_yield_per_RTK_1991" localSheetId="22">[15]Global!#REF!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6">[15]Global!#REF!</definedName>
    <definedName name="total_yield_per_RTK_1991">[15]Global!#REF!</definedName>
    <definedName name="total_yield_per_RTK_1992" localSheetId="4">[15]Global!#REF!</definedName>
    <definedName name="total_yield_per_RTK_1992" localSheetId="15">[15]Global!#REF!</definedName>
    <definedName name="total_yield_per_RTK_1992" localSheetId="22">[15]Global!#REF!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6">[15]Global!#REF!</definedName>
    <definedName name="total_yield_per_RTK_1992">[15]Global!#REF!</definedName>
    <definedName name="total_yield_per_RTK_1993" localSheetId="4">[15]Global!#REF!</definedName>
    <definedName name="total_yield_per_RTK_1993" localSheetId="15">[15]Global!#REF!</definedName>
    <definedName name="total_yield_per_RTK_1993" localSheetId="22">[15]Global!#REF!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6">[15]Global!#REF!</definedName>
    <definedName name="total_yield_per_RTK_1993">[15]Global!#REF!</definedName>
    <definedName name="total_yield_per_RTK_1994" localSheetId="4">[15]Global!#REF!</definedName>
    <definedName name="total_yield_per_RTK_1994" localSheetId="15">[15]Global!#REF!</definedName>
    <definedName name="total_yield_per_RTK_1994" localSheetId="22">[15]Global!#REF!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6">[15]Global!#REF!</definedName>
    <definedName name="total_yield_per_RTK_1994">[15]Global!#REF!</definedName>
    <definedName name="total_yield_per_RTK_1995" localSheetId="4">[15]Global!#REF!</definedName>
    <definedName name="total_yield_per_RTK_1995" localSheetId="15">[15]Global!#REF!</definedName>
    <definedName name="total_yield_per_RTK_1995" localSheetId="22">[15]Global!#REF!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6">[15]Global!#REF!</definedName>
    <definedName name="total_yield_per_RTK_1995">[15]Global!#REF!</definedName>
    <definedName name="total_yield_per_RTK_1996" localSheetId="4">[15]Global!#REF!</definedName>
    <definedName name="total_yield_per_RTK_1996" localSheetId="15">[15]Global!#REF!</definedName>
    <definedName name="total_yield_per_RTK_1996" localSheetId="22">[15]Global!#REF!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6">[15]Global!#REF!</definedName>
    <definedName name="total_yield_per_RTK_1996">[15]Global!#REF!</definedName>
    <definedName name="total_yield_per_RTK_1997" localSheetId="4">[15]Global!#REF!</definedName>
    <definedName name="total_yield_per_RTK_1997" localSheetId="15">[15]Global!#REF!</definedName>
    <definedName name="total_yield_per_RTK_1997" localSheetId="22">[15]Global!#REF!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6">[15]Global!#REF!</definedName>
    <definedName name="total_yield_per_RTK_1997">[15]Global!#REF!</definedName>
    <definedName name="total_yield_per_RTK_1998" localSheetId="4">[15]Global!#REF!</definedName>
    <definedName name="total_yield_per_RTK_1998" localSheetId="15">[15]Global!#REF!</definedName>
    <definedName name="total_yield_per_RTK_1998" localSheetId="22">[15]Global!#REF!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6">[15]Global!#REF!</definedName>
    <definedName name="total_yield_per_RTK_1998">[15]Global!#REF!</definedName>
    <definedName name="total_yield_per_RTK_1999" localSheetId="4">[15]Global!#REF!</definedName>
    <definedName name="total_yield_per_RTK_1999" localSheetId="15">[15]Global!#REF!</definedName>
    <definedName name="total_yield_per_RTK_1999" localSheetId="22">[15]Global!#REF!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6">[15]Global!#REF!</definedName>
    <definedName name="total_yield_per_RTK_1999">[15]Global!#REF!</definedName>
    <definedName name="total_yield_per_RTK_2000" localSheetId="4">[15]Global!#REF!</definedName>
    <definedName name="total_yield_per_RTK_2000" localSheetId="15">[15]Global!#REF!</definedName>
    <definedName name="total_yield_per_RTK_2000" localSheetId="22">[15]Global!#REF!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6">[15]Global!#REF!</definedName>
    <definedName name="total_yield_per_RTK_2000">[15]Global!#REF!</definedName>
    <definedName name="total_yield_per_RTK_2001" localSheetId="4">[15]Global!#REF!</definedName>
    <definedName name="total_yield_per_RTK_2001" localSheetId="15">[15]Global!#REF!</definedName>
    <definedName name="total_yield_per_RTK_2001" localSheetId="22">[15]Global!#REF!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6">[15]Global!#REF!</definedName>
    <definedName name="total_yield_per_RTK_2001">[15]Global!#REF!</definedName>
    <definedName name="total_yield_per_RTK_2002" localSheetId="4">[15]Global!#REF!</definedName>
    <definedName name="total_yield_per_RTK_2002" localSheetId="15">[15]Global!#REF!</definedName>
    <definedName name="total_yield_per_RTK_2002" localSheetId="22">[15]Global!#REF!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6">[15]Global!#REF!</definedName>
    <definedName name="total_yield_per_RTK_2002">[15]Global!#REF!</definedName>
    <definedName name="total_yield_per_RTK_2003" localSheetId="4">[15]Global!#REF!</definedName>
    <definedName name="total_yield_per_RTK_2003" localSheetId="15">[15]Global!#REF!</definedName>
    <definedName name="total_yield_per_RTK_2003" localSheetId="22">[15]Global!#REF!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6">[15]Global!#REF!</definedName>
    <definedName name="total_yield_per_RTK_2003">[15]Global!#REF!</definedName>
    <definedName name="total_yield_per_RTK_2004" localSheetId="4">[15]Global!#REF!</definedName>
    <definedName name="total_yield_per_RTK_2004" localSheetId="15">[15]Global!#REF!</definedName>
    <definedName name="total_yield_per_RTK_2004" localSheetId="22">[15]Global!#REF!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6">[15]Global!#REF!</definedName>
    <definedName name="total_yield_per_RTK_2004">[15]Global!#REF!</definedName>
    <definedName name="total_yield_per_RTK_2005" localSheetId="4">[15]Global!#REF!</definedName>
    <definedName name="total_yield_per_RTK_2005" localSheetId="15">[15]Global!#REF!</definedName>
    <definedName name="total_yield_per_RTK_2005" localSheetId="22">[15]Global!#REF!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6">[15]Global!#REF!</definedName>
    <definedName name="total_yield_per_RTK_2005">[15]Global!#REF!</definedName>
    <definedName name="total_yield_per_RTK_2006" localSheetId="4">[15]Global!#REF!</definedName>
    <definedName name="total_yield_per_RTK_2006" localSheetId="15">[15]Global!#REF!</definedName>
    <definedName name="total_yield_per_RTK_2006" localSheetId="22">[15]Global!#REF!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6">[15]Global!#REF!</definedName>
    <definedName name="total_yield_per_RTK_2006">[15]Global!#REF!</definedName>
    <definedName name="total_yield_per_RTK_2007" localSheetId="4">[15]Global!#REF!</definedName>
    <definedName name="total_yield_per_RTK_2007" localSheetId="15">[15]Global!#REF!</definedName>
    <definedName name="total_yield_per_RTK_2007" localSheetId="22">[15]Global!#REF!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6">[15]Global!#REF!</definedName>
    <definedName name="total_yield_per_RTK_2007">[15]Global!#REF!</definedName>
    <definedName name="total_yield_per_RTK_2008" localSheetId="4">[15]Global!#REF!</definedName>
    <definedName name="total_yield_per_RTK_2008" localSheetId="15">[15]Global!#REF!</definedName>
    <definedName name="total_yield_per_RTK_2008" localSheetId="22">[15]Global!#REF!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6">[15]Global!#REF!</definedName>
    <definedName name="total_yield_per_RTK_2008">[15]Global!#REF!</definedName>
    <definedName name="total_yield_per_RTK_2009" localSheetId="4">[15]Global!#REF!</definedName>
    <definedName name="total_yield_per_RTK_2009" localSheetId="15">[15]Global!#REF!</definedName>
    <definedName name="total_yield_per_RTK_2009" localSheetId="22">[15]Global!#REF!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6">[15]Global!#REF!</definedName>
    <definedName name="total_yield_per_RTK_2009">[15]Global!#REF!</definedName>
    <definedName name="total_yield_per_RTK_2010" localSheetId="4">[15]Global!#REF!</definedName>
    <definedName name="total_yield_per_RTK_2010" localSheetId="15">[15]Global!#REF!</definedName>
    <definedName name="total_yield_per_RTK_2010" localSheetId="22">[15]Global!#REF!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6">[15]Global!#REF!</definedName>
    <definedName name="total_yield_per_RTK_2010">[15]Global!#REF!</definedName>
    <definedName name="total_yield_per_RTK_comm" localSheetId="4">[15]Global!#REF!</definedName>
    <definedName name="total_yield_per_RTK_comm" localSheetId="15">[15]Global!#REF!</definedName>
    <definedName name="total_yield_per_RTK_comm" localSheetId="22">[15]Global!#REF!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6">[15]Global!#REF!</definedName>
    <definedName name="total_yield_per_RTK_comm">[15]Global!#REF!</definedName>
    <definedName name="total_yield_RTM_1985" localSheetId="4">[15]Global!#REF!</definedName>
    <definedName name="total_yield_RTM_1985" localSheetId="15">[15]Global!#REF!</definedName>
    <definedName name="total_yield_RTM_1985" localSheetId="22">[15]Global!#REF!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6">[15]Global!#REF!</definedName>
    <definedName name="total_yield_RTM_1985">[15]Global!#REF!</definedName>
    <definedName name="total_yield_RTM_1986" localSheetId="4">[15]Global!#REF!</definedName>
    <definedName name="total_yield_RTM_1986" localSheetId="15">[15]Global!#REF!</definedName>
    <definedName name="total_yield_RTM_1986" localSheetId="22">[15]Global!#REF!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6">[15]Global!#REF!</definedName>
    <definedName name="total_yield_RTM_1986">[15]Global!#REF!</definedName>
    <definedName name="total_yield_RTM_1987" localSheetId="4">[15]Global!#REF!</definedName>
    <definedName name="total_yield_RTM_1987" localSheetId="15">[15]Global!#REF!</definedName>
    <definedName name="total_yield_RTM_1987" localSheetId="22">[15]Global!#REF!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6">[15]Global!#REF!</definedName>
    <definedName name="total_yield_RTM_1987">[15]Global!#REF!</definedName>
    <definedName name="total_yield_RTM_1988" localSheetId="4">[15]Global!#REF!</definedName>
    <definedName name="total_yield_RTM_1988" localSheetId="15">[15]Global!#REF!</definedName>
    <definedName name="total_yield_RTM_1988" localSheetId="22">[15]Global!#REF!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6">[15]Global!#REF!</definedName>
    <definedName name="total_yield_RTM_1988">[15]Global!#REF!</definedName>
    <definedName name="total_yield_RTM_1989" localSheetId="4">[15]Global!#REF!</definedName>
    <definedName name="total_yield_RTM_1989" localSheetId="15">[15]Global!#REF!</definedName>
    <definedName name="total_yield_RTM_1989" localSheetId="22">[15]Global!#REF!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6">[15]Global!#REF!</definedName>
    <definedName name="total_yield_RTM_1989">[15]Global!#REF!</definedName>
    <definedName name="total_yield_RTM_1990" localSheetId="4">[15]Global!#REF!</definedName>
    <definedName name="total_yield_RTM_1990" localSheetId="15">[15]Global!#REF!</definedName>
    <definedName name="total_yield_RTM_1990" localSheetId="22">[15]Global!#REF!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6">[15]Global!#REF!</definedName>
    <definedName name="total_yield_RTM_1990">[15]Global!#REF!</definedName>
    <definedName name="total_yield_RTM_1991" localSheetId="4">[15]Global!#REF!</definedName>
    <definedName name="total_yield_RTM_1991" localSheetId="15">[15]Global!#REF!</definedName>
    <definedName name="total_yield_RTM_1991" localSheetId="22">[15]Global!#REF!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6">[15]Global!#REF!</definedName>
    <definedName name="total_yield_RTM_1991">[15]Global!#REF!</definedName>
    <definedName name="total_yield_RTM_1992" localSheetId="4">[15]Global!#REF!</definedName>
    <definedName name="total_yield_RTM_1992" localSheetId="15">[15]Global!#REF!</definedName>
    <definedName name="total_yield_RTM_1992" localSheetId="22">[15]Global!#REF!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6">[15]Global!#REF!</definedName>
    <definedName name="total_yield_RTM_1992">[15]Global!#REF!</definedName>
    <definedName name="total_yield_RTM_1993" localSheetId="4">[15]Global!#REF!</definedName>
    <definedName name="total_yield_RTM_1993" localSheetId="15">[15]Global!#REF!</definedName>
    <definedName name="total_yield_RTM_1993" localSheetId="22">[15]Global!#REF!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6">[15]Global!#REF!</definedName>
    <definedName name="total_yield_RTM_1993">[15]Global!#REF!</definedName>
    <definedName name="total_yield_RTM_1994" localSheetId="4">[15]Global!#REF!</definedName>
    <definedName name="total_yield_RTM_1994" localSheetId="15">[15]Global!#REF!</definedName>
    <definedName name="total_yield_RTM_1994" localSheetId="22">[15]Global!#REF!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6">[15]Global!#REF!</definedName>
    <definedName name="total_yield_RTM_1994">[15]Global!#REF!</definedName>
    <definedName name="total_yield_RTM_1995" localSheetId="4">[15]Global!#REF!</definedName>
    <definedName name="total_yield_RTM_1995" localSheetId="15">[15]Global!#REF!</definedName>
    <definedName name="total_yield_RTM_1995" localSheetId="22">[15]Global!#REF!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6">[15]Global!#REF!</definedName>
    <definedName name="total_yield_RTM_1995">[15]Global!#REF!</definedName>
    <definedName name="total_yield_RTM_1996" localSheetId="4">[15]Global!#REF!</definedName>
    <definedName name="total_yield_RTM_1996" localSheetId="15">[15]Global!#REF!</definedName>
    <definedName name="total_yield_RTM_1996" localSheetId="22">[15]Global!#REF!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6">[15]Global!#REF!</definedName>
    <definedName name="total_yield_RTM_1996">[15]Global!#REF!</definedName>
    <definedName name="total_yield_RTM_1997" localSheetId="4">[15]Global!#REF!</definedName>
    <definedName name="total_yield_RTM_1997" localSheetId="15">[15]Global!#REF!</definedName>
    <definedName name="total_yield_RTM_1997" localSheetId="22">[15]Global!#REF!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6">[15]Global!#REF!</definedName>
    <definedName name="total_yield_RTM_1997">[15]Global!#REF!</definedName>
    <definedName name="total_yield_RTM_1998" localSheetId="4">[15]Global!#REF!</definedName>
    <definedName name="total_yield_RTM_1998" localSheetId="15">[15]Global!#REF!</definedName>
    <definedName name="total_yield_RTM_1998" localSheetId="22">[15]Global!#REF!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6">[15]Global!#REF!</definedName>
    <definedName name="total_yield_RTM_1998">[15]Global!#REF!</definedName>
    <definedName name="total_yield_RTM_1999" localSheetId="4">[15]Global!#REF!</definedName>
    <definedName name="total_yield_RTM_1999" localSheetId="15">[15]Global!#REF!</definedName>
    <definedName name="total_yield_RTM_1999" localSheetId="22">[15]Global!#REF!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6">[15]Global!#REF!</definedName>
    <definedName name="total_yield_RTM_1999">[15]Global!#REF!</definedName>
    <definedName name="total_yield_RTM_2000" localSheetId="4">[15]Global!#REF!</definedName>
    <definedName name="total_yield_RTM_2000" localSheetId="15">[15]Global!#REF!</definedName>
    <definedName name="total_yield_RTM_2000" localSheetId="22">[15]Global!#REF!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6">[15]Global!#REF!</definedName>
    <definedName name="total_yield_RTM_2000">[15]Global!#REF!</definedName>
    <definedName name="total_yield_RTM_2001" localSheetId="4">[15]Global!#REF!</definedName>
    <definedName name="total_yield_RTM_2001" localSheetId="15">[15]Global!#REF!</definedName>
    <definedName name="total_yield_RTM_2001" localSheetId="22">[15]Global!#REF!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6">[15]Global!#REF!</definedName>
    <definedName name="total_yield_RTM_2001">[15]Global!#REF!</definedName>
    <definedName name="total_yield_RTM_2002" localSheetId="4">[15]Global!#REF!</definedName>
    <definedName name="total_yield_RTM_2002" localSheetId="15">[15]Global!#REF!</definedName>
    <definedName name="total_yield_RTM_2002" localSheetId="22">[15]Global!#REF!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6">[15]Global!#REF!</definedName>
    <definedName name="total_yield_RTM_2002">[15]Global!#REF!</definedName>
    <definedName name="total_yield_RTM_2003" localSheetId="4">[15]Global!#REF!</definedName>
    <definedName name="total_yield_RTM_2003" localSheetId="15">[15]Global!#REF!</definedName>
    <definedName name="total_yield_RTM_2003" localSheetId="22">[15]Global!#REF!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6">[15]Global!#REF!</definedName>
    <definedName name="total_yield_RTM_2003">[15]Global!#REF!</definedName>
    <definedName name="total_yield_RTM_2004" localSheetId="4">[15]Global!#REF!</definedName>
    <definedName name="total_yield_RTM_2004" localSheetId="15">[15]Global!#REF!</definedName>
    <definedName name="total_yield_RTM_2004" localSheetId="22">[15]Global!#REF!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6">[15]Global!#REF!</definedName>
    <definedName name="total_yield_RTM_2004">[15]Global!#REF!</definedName>
    <definedName name="total_yield_RTM_2005" localSheetId="4">[15]Global!#REF!</definedName>
    <definedName name="total_yield_RTM_2005" localSheetId="15">[15]Global!#REF!</definedName>
    <definedName name="total_yield_RTM_2005" localSheetId="22">[15]Global!#REF!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6">[15]Global!#REF!</definedName>
    <definedName name="total_yield_RTM_2005">[15]Global!#REF!</definedName>
    <definedName name="total_yield_RTM_2006" localSheetId="4">[15]Global!#REF!</definedName>
    <definedName name="total_yield_RTM_2006" localSheetId="15">[15]Global!#REF!</definedName>
    <definedName name="total_yield_RTM_2006" localSheetId="22">[15]Global!#REF!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6">[15]Global!#REF!</definedName>
    <definedName name="total_yield_RTM_2006">[15]Global!#REF!</definedName>
    <definedName name="total_yield_RTM_2007" localSheetId="4">[15]Global!#REF!</definedName>
    <definedName name="total_yield_RTM_2007" localSheetId="15">[15]Global!#REF!</definedName>
    <definedName name="total_yield_RTM_2007" localSheetId="22">[15]Global!#REF!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6">[15]Global!#REF!</definedName>
    <definedName name="total_yield_RTM_2007">[15]Global!#REF!</definedName>
    <definedName name="total_yield_RTM_2008" localSheetId="4">[15]Global!#REF!</definedName>
    <definedName name="total_yield_RTM_2008" localSheetId="15">[15]Global!#REF!</definedName>
    <definedName name="total_yield_RTM_2008" localSheetId="22">[15]Global!#REF!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6">[15]Global!#REF!</definedName>
    <definedName name="total_yield_RTM_2008">[15]Global!#REF!</definedName>
    <definedName name="total_yield_RTM_2009" localSheetId="4">[15]Global!#REF!</definedName>
    <definedName name="total_yield_RTM_2009" localSheetId="15">[15]Global!#REF!</definedName>
    <definedName name="total_yield_RTM_2009" localSheetId="22">[15]Global!#REF!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6">[15]Global!#REF!</definedName>
    <definedName name="total_yield_RTM_2009">[15]Global!#REF!</definedName>
    <definedName name="total_yield_RTM_2010" localSheetId="4">[15]Global!#REF!</definedName>
    <definedName name="total_yield_RTM_2010" localSheetId="15">[15]Global!#REF!</definedName>
    <definedName name="total_yield_RTM_2010" localSheetId="22">[15]Global!#REF!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6">[15]Global!#REF!</definedName>
    <definedName name="total_yield_RTM_2010">[15]Global!#REF!</definedName>
    <definedName name="total_yield_RTM_comm" localSheetId="4">[15]Global!#REF!</definedName>
    <definedName name="total_yield_RTM_comm" localSheetId="15">[15]Global!#REF!</definedName>
    <definedName name="total_yield_RTM_comm" localSheetId="22">[15]Global!#REF!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6">[15]Global!#REF!</definedName>
    <definedName name="total_yield_RTM_comm">[15]Global!#REF!</definedName>
    <definedName name="TotalDBArea" localSheetId="4">'[11]A table'!$AM$2:$DP$9,'[11]A table'!$AM$16,'[11]A table'!$AM$20:$AU$21,'[11]A table'!#REF!,'[11]A table'!#REF!,'[11]A table'!#REF!,'[11]A table'!#REF!</definedName>
    <definedName name="TotalDBArea" localSheetId="15">'[11]A table'!$AM$2:$DP$9,'[11]A table'!$AM$16,'[11]A table'!$AM$20:$AU$21,'[11]A table'!#REF!,'[11]A table'!#REF!,'[11]A table'!#REF!,'[11]A table'!#REF!</definedName>
    <definedName name="TotalDBArea" localSheetId="22">'[11]A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6">'[11]A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5">#REF!</definedName>
    <definedName name="TPROF" localSheetId="22">#REF!</definedName>
    <definedName name="TPROF" localSheetId="5">#REF!</definedName>
    <definedName name="TPROF" localSheetId="9">#REF!</definedName>
    <definedName name="TPROF" localSheetId="2">#REF!</definedName>
    <definedName name="TPROF" localSheetId="26">#REF!</definedName>
    <definedName name="TPROF">#REF!</definedName>
    <definedName name="Travel_Retail___USWHS5" localSheetId="4">#REF!</definedName>
    <definedName name="Travel_Retail___USWHS5" localSheetId="15">#REF!</definedName>
    <definedName name="Travel_Retail___USWHS5" localSheetId="22">#REF!</definedName>
    <definedName name="Travel_Retail___USWHS5" localSheetId="5">#REF!</definedName>
    <definedName name="Travel_Retail___USWHS5" localSheetId="9">#REF!</definedName>
    <definedName name="Travel_Retail___USWHS5" localSheetId="2">#REF!</definedName>
    <definedName name="Travel_Retail___USWHS5" localSheetId="26">#REF!</definedName>
    <definedName name="Travel_Retail___USWHS5">#REF!</definedName>
    <definedName name="turnover" localSheetId="4">'[3]DCF old'!#REF!</definedName>
    <definedName name="turnover" localSheetId="15">'[3]DCF old'!#REF!</definedName>
    <definedName name="turnover" localSheetId="22">'[3]DCF old'!#REF!</definedName>
    <definedName name="turnover" localSheetId="5">'[3]DCF old'!#REF!</definedName>
    <definedName name="turnover" localSheetId="9">'[3]DCF old'!#REF!</definedName>
    <definedName name="turnover" localSheetId="2">'[3]DCF old'!#REF!</definedName>
    <definedName name="turnover" localSheetId="26">'[3]DCF old'!#REF!</definedName>
    <definedName name="turnover">'[3]DCF old'!#REF!</definedName>
    <definedName name="TypeOfTable">"Industry"</definedName>
    <definedName name="u" localSheetId="4">#REF!</definedName>
    <definedName name="u" localSheetId="15">#REF!</definedName>
    <definedName name="u" localSheetId="22">#REF!</definedName>
    <definedName name="u" localSheetId="5">#REF!</definedName>
    <definedName name="u" localSheetId="9">#REF!</definedName>
    <definedName name="u" localSheetId="2">#REF!</definedName>
    <definedName name="u" localSheetId="26">#REF!</definedName>
    <definedName name="u">#REF!</definedName>
    <definedName name="UK" localSheetId="4">#REF!</definedName>
    <definedName name="UK" localSheetId="15">#REF!</definedName>
    <definedName name="UK" localSheetId="22">#REF!</definedName>
    <definedName name="UK" localSheetId="5">#REF!</definedName>
    <definedName name="UK" localSheetId="9">#REF!</definedName>
    <definedName name="UK" localSheetId="2">#REF!</definedName>
    <definedName name="UK" localSheetId="26">#REF!</definedName>
    <definedName name="UK">#REF!</definedName>
    <definedName name="UK_w" localSheetId="4">#REF!</definedName>
    <definedName name="UK_w" localSheetId="15">#REF!</definedName>
    <definedName name="UK_w" localSheetId="22">#REF!</definedName>
    <definedName name="UK_w" localSheetId="5">#REF!</definedName>
    <definedName name="UK_w" localSheetId="9">#REF!</definedName>
    <definedName name="UK_w" localSheetId="2">#REF!</definedName>
    <definedName name="UK_w" localSheetId="26">#REF!</definedName>
    <definedName name="UK_w">#REF!</definedName>
    <definedName name="unisum" localSheetId="4">#REF!</definedName>
    <definedName name="unisum" localSheetId="15">#REF!</definedName>
    <definedName name="unisum" localSheetId="22">#REF!</definedName>
    <definedName name="unisum" localSheetId="5">#REF!</definedName>
    <definedName name="unisum" localSheetId="9">#REF!</definedName>
    <definedName name="unisum" localSheetId="2">#REF!</definedName>
    <definedName name="unisum" localSheetId="26">#REF!</definedName>
    <definedName name="unisum">#REF!</definedName>
    <definedName name="unit" localSheetId="4">#REF!</definedName>
    <definedName name="unit" localSheetId="15">#REF!</definedName>
    <definedName name="unit" localSheetId="22">#REF!</definedName>
    <definedName name="unit" localSheetId="5">#REF!</definedName>
    <definedName name="unit" localSheetId="9">#REF!</definedName>
    <definedName name="unit" localSheetId="2">#REF!</definedName>
    <definedName name="unit" localSheetId="26">#REF!</definedName>
    <definedName name="unit">#REF!</definedName>
    <definedName name="UNITS" localSheetId="4">#REF!</definedName>
    <definedName name="UNITS" localSheetId="15">#REF!</definedName>
    <definedName name="UNITS" localSheetId="22">#REF!</definedName>
    <definedName name="UNITS" localSheetId="5">#REF!</definedName>
    <definedName name="UNITS" localSheetId="9">#REF!</definedName>
    <definedName name="UNITS" localSheetId="2">#REF!</definedName>
    <definedName name="UNITS" localSheetId="26">#REF!</definedName>
    <definedName name="UNITS">#REF!</definedName>
    <definedName name="Unrestricted_equity" localSheetId="4">#REF!</definedName>
    <definedName name="Unrestricted_equity" localSheetId="15">#REF!</definedName>
    <definedName name="Unrestricted_equity" localSheetId="22">#REF!</definedName>
    <definedName name="Unrestricted_equity" localSheetId="5">#REF!</definedName>
    <definedName name="Unrestricted_equity" localSheetId="9">#REF!</definedName>
    <definedName name="Unrestricted_equity" localSheetId="2">#REF!</definedName>
    <definedName name="Unrestricted_equity" localSheetId="26">#REF!</definedName>
    <definedName name="Unrestricted_equity">#REF!</definedName>
    <definedName name="Untaxed_reserves" localSheetId="4">#REF!</definedName>
    <definedName name="Untaxed_reserves" localSheetId="15">#REF!</definedName>
    <definedName name="Untaxed_reserves" localSheetId="22">#REF!</definedName>
    <definedName name="Untaxed_reserves" localSheetId="5">#REF!</definedName>
    <definedName name="Untaxed_reserves" localSheetId="9">#REF!</definedName>
    <definedName name="Untaxed_reserves" localSheetId="2">#REF!</definedName>
    <definedName name="Untaxed_reserves" localSheetId="26">#REF!</definedName>
    <definedName name="Untaxed_reserves">#REF!</definedName>
    <definedName name="UpdateTable" localSheetId="4">#REF!</definedName>
    <definedName name="UpdateTable" localSheetId="15">#REF!</definedName>
    <definedName name="UpdateTable" localSheetId="22">#REF!</definedName>
    <definedName name="UpdateTable" localSheetId="5">#REF!</definedName>
    <definedName name="UpdateTable" localSheetId="9">#REF!</definedName>
    <definedName name="UpdateTable" localSheetId="2">#REF!</definedName>
    <definedName name="UpdateTable" localSheetId="26">#REF!</definedName>
    <definedName name="UpdateTable">#REF!</definedName>
    <definedName name="UppfTabell" localSheetId="4">#REF!</definedName>
    <definedName name="UppfTabell" localSheetId="15">#REF!</definedName>
    <definedName name="UppfTabell" localSheetId="22">#REF!</definedName>
    <definedName name="UppfTabell" localSheetId="5">#REF!</definedName>
    <definedName name="UppfTabell" localSheetId="9">#REF!</definedName>
    <definedName name="UppfTabell" localSheetId="2">#REF!</definedName>
    <definedName name="UppfTabell" localSheetId="26">#REF!</definedName>
    <definedName name="UppfTabell">#REF!</definedName>
    <definedName name="USD">[2]CCY!$E$762</definedName>
    <definedName name="v" localSheetId="4">#REF!</definedName>
    <definedName name="v" localSheetId="15">#REF!</definedName>
    <definedName name="v" localSheetId="22">#REF!</definedName>
    <definedName name="v" localSheetId="5">#REF!</definedName>
    <definedName name="v" localSheetId="9">#REF!</definedName>
    <definedName name="v" localSheetId="2">#REF!</definedName>
    <definedName name="v" localSheetId="26">#REF!</definedName>
    <definedName name="v">#REF!</definedName>
    <definedName name="va" localSheetId="4">#REF!</definedName>
    <definedName name="va" localSheetId="15">#REF!</definedName>
    <definedName name="va" localSheetId="22">#REF!</definedName>
    <definedName name="va" localSheetId="5">#REF!</definedName>
    <definedName name="va" localSheetId="9">#REF!</definedName>
    <definedName name="va" localSheetId="2">#REF!</definedName>
    <definedName name="va" localSheetId="26">#REF!</definedName>
    <definedName name="va">#REF!</definedName>
    <definedName name="val_sum" localSheetId="4">#REF!</definedName>
    <definedName name="val_sum" localSheetId="15">#REF!</definedName>
    <definedName name="val_sum" localSheetId="22">#REF!</definedName>
    <definedName name="val_sum" localSheetId="5">#REF!</definedName>
    <definedName name="val_sum" localSheetId="9">#REF!</definedName>
    <definedName name="val_sum" localSheetId="2">#REF!</definedName>
    <definedName name="val_sum" localSheetId="26">#REF!</definedName>
    <definedName name="val_sum">#REF!</definedName>
    <definedName name="VALID_FORMATS" localSheetId="4">#REF!</definedName>
    <definedName name="VALID_FORMATS" localSheetId="15">#REF!</definedName>
    <definedName name="VALID_FORMATS" localSheetId="22">#REF!</definedName>
    <definedName name="VALID_FORMATS" localSheetId="5">#REF!</definedName>
    <definedName name="VALID_FORMATS" localSheetId="9">#REF!</definedName>
    <definedName name="VALID_FORMATS" localSheetId="2">#REF!</definedName>
    <definedName name="VALID_FORMATS" localSheetId="26">#REF!</definedName>
    <definedName name="VALID_FORMATS">#REF!</definedName>
    <definedName name="Valuation" localSheetId="4">#REF!</definedName>
    <definedName name="Valuation" localSheetId="15">#REF!</definedName>
    <definedName name="Valuation" localSheetId="22">#REF!</definedName>
    <definedName name="Valuation" localSheetId="5">#REF!</definedName>
    <definedName name="Valuation" localSheetId="9">#REF!</definedName>
    <definedName name="Valuation" localSheetId="2">#REF!</definedName>
    <definedName name="Valuation" localSheetId="26">#REF!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5">#REF!</definedName>
    <definedName name="Variation_in_other_provisions" localSheetId="22">#REF!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6">#REF!</definedName>
    <definedName name="Variation_in_other_provisions">#REF!</definedName>
    <definedName name="Variation_in_Pension_Provisions" localSheetId="4">#REF!</definedName>
    <definedName name="Variation_in_Pension_Provisions" localSheetId="15">#REF!</definedName>
    <definedName name="Variation_in_Pension_Provisions" localSheetId="22">#REF!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6">#REF!</definedName>
    <definedName name="Variation_in_Pension_Provisions">#REF!</definedName>
    <definedName name="Variation_Special_reserve" localSheetId="4">#REF!</definedName>
    <definedName name="Variation_Special_reserve" localSheetId="15">#REF!</definedName>
    <definedName name="Variation_Special_reserve" localSheetId="22">#REF!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6">#REF!</definedName>
    <definedName name="Variation_Special_reserve">#REF!</definedName>
    <definedName name="vdf_lookup_table">'[9]VDF data'!$A$1:$FW$937</definedName>
    <definedName name="version" localSheetId="4">#REF!</definedName>
    <definedName name="version" localSheetId="15">#REF!</definedName>
    <definedName name="version" localSheetId="22">#REF!</definedName>
    <definedName name="version" localSheetId="5">#REF!</definedName>
    <definedName name="version" localSheetId="9">#REF!</definedName>
    <definedName name="version" localSheetId="2">#REF!</definedName>
    <definedName name="version" localSheetId="26">#REF!</definedName>
    <definedName name="version">#REF!</definedName>
    <definedName name="vite" localSheetId="4">[4]Börskurser!#REF!</definedName>
    <definedName name="vite" localSheetId="15">[4]Börskurser!#REF!</definedName>
    <definedName name="vite" localSheetId="22">[4]Börskurser!#REF!</definedName>
    <definedName name="vite" localSheetId="5">[4]Börskurser!#REF!</definedName>
    <definedName name="vite" localSheetId="9">[4]Börskurser!#REF!</definedName>
    <definedName name="vite" localSheetId="2">[4]Börskurser!#REF!</definedName>
    <definedName name="vite" localSheetId="26">[4]Börskurser!#REF!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5">'[3]DCF old'!#REF!</definedName>
    <definedName name="wacc_old" localSheetId="22">'[3]DCF old'!#REF!</definedName>
    <definedName name="wacc_old" localSheetId="5">'[3]DCF old'!#REF!</definedName>
    <definedName name="wacc_old" localSheetId="9">'[3]DCF old'!#REF!</definedName>
    <definedName name="wacc_old" localSheetId="2">'[3]DCF old'!#REF!</definedName>
    <definedName name="wacc_old" localSheetId="26">'[3]DCF old'!#REF!</definedName>
    <definedName name="wacc_old">'[3]DCF old'!#REF!</definedName>
    <definedName name="WACC_option" localSheetId="4">#REF!</definedName>
    <definedName name="WACC_option" localSheetId="15">#REF!</definedName>
    <definedName name="WACC_option" localSheetId="22">#REF!</definedName>
    <definedName name="WACC_option" localSheetId="5">#REF!</definedName>
    <definedName name="WACC_option" localSheetId="9">#REF!</definedName>
    <definedName name="WACC_option" localSheetId="2">#REF!</definedName>
    <definedName name="WACC_option" localSheetId="26">#REF!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5">[8]WACC_VDF!#REF!</definedName>
    <definedName name="WACC_P_8" localSheetId="22">[8]WACC_VDF!#REF!</definedName>
    <definedName name="WACC_P_8" localSheetId="5">[8]WACC_VDF!#REF!</definedName>
    <definedName name="WACC_P_8" localSheetId="9">[8]WACC_VDF!#REF!</definedName>
    <definedName name="WACC_P_8" localSheetId="2">[8]WACC_VDF!#REF!</definedName>
    <definedName name="WACC_P_8" localSheetId="26">[8]WACC_VDF!#REF!</definedName>
    <definedName name="WACC_P_8">[8]WACC_VDF!#REF!</definedName>
    <definedName name="WACC_P_9">[8]WACC_VDF!$U$12</definedName>
    <definedName name="wacc2">'[3]DCF old'!$E$44</definedName>
    <definedName name="Wages_incl_soc.costs" localSheetId="4">#REF!</definedName>
    <definedName name="Wages_incl_soc.costs" localSheetId="15">#REF!</definedName>
    <definedName name="Wages_incl_soc.costs" localSheetId="22">#REF!</definedName>
    <definedName name="Wages_incl_soc.costs" localSheetId="5">#REF!</definedName>
    <definedName name="Wages_incl_soc.costs" localSheetId="9">#REF!</definedName>
    <definedName name="Wages_incl_soc.costs" localSheetId="2">#REF!</definedName>
    <definedName name="Wages_incl_soc.costs" localSheetId="26">#REF!</definedName>
    <definedName name="Wages_incl_soc.costs">#REF!</definedName>
    <definedName name="WARRANTSYE" localSheetId="4">'[11]A table'!#REF!</definedName>
    <definedName name="WARRANTSYE" localSheetId="15">'[11]A table'!#REF!</definedName>
    <definedName name="WARRANTSYE" localSheetId="22">'[11]A table'!#REF!</definedName>
    <definedName name="WARRANTSYE" localSheetId="5">'[11]A table'!#REF!</definedName>
    <definedName name="WARRANTSYE" localSheetId="9">'[11]A table'!#REF!</definedName>
    <definedName name="WARRANTSYE" localSheetId="2">'[11]A table'!#REF!</definedName>
    <definedName name="WARRANTSYE" localSheetId="26">'[11]A table'!#REF!</definedName>
    <definedName name="WARRANTSYE">'[11]A table'!#REF!</definedName>
    <definedName name="wc_00" localSheetId="4">#REF!</definedName>
    <definedName name="wc_00" localSheetId="15">#REF!</definedName>
    <definedName name="wc_00" localSheetId="22">#REF!</definedName>
    <definedName name="wc_00" localSheetId="5">#REF!</definedName>
    <definedName name="wc_00" localSheetId="9">#REF!</definedName>
    <definedName name="wc_00" localSheetId="2">#REF!</definedName>
    <definedName name="wc_00" localSheetId="26">#REF!</definedName>
    <definedName name="wc_00">#REF!</definedName>
    <definedName name="wc_01">[1]CASINO2!$U$570</definedName>
    <definedName name="wc_02">[1]CASINO2!$V$570</definedName>
    <definedName name="wc_03">[1]CASINO2!$W$570</definedName>
    <definedName name="wc_99" localSheetId="4">#REF!</definedName>
    <definedName name="wc_99" localSheetId="15">#REF!</definedName>
    <definedName name="wc_99" localSheetId="22">#REF!</definedName>
    <definedName name="wc_99" localSheetId="5">#REF!</definedName>
    <definedName name="wc_99" localSheetId="9">#REF!</definedName>
    <definedName name="wc_99" localSheetId="2">#REF!</definedName>
    <definedName name="wc_99" localSheetId="26">#REF!</definedName>
    <definedName name="wc_99">#REF!</definedName>
    <definedName name="wc_chg" localSheetId="4">'[3]DCF old'!#REF!</definedName>
    <definedName name="wc_chg" localSheetId="15">'[3]DCF old'!#REF!</definedName>
    <definedName name="wc_chg" localSheetId="22">'[3]DCF old'!#REF!</definedName>
    <definedName name="wc_chg" localSheetId="5">'[3]DCF old'!#REF!</definedName>
    <definedName name="wc_chg" localSheetId="9">'[3]DCF old'!#REF!</definedName>
    <definedName name="wc_chg" localSheetId="2">'[3]DCF old'!#REF!</definedName>
    <definedName name="wc_chg" localSheetId="26">'[3]DCF old'!#REF!</definedName>
    <definedName name="wc_chg">'[3]DCF old'!#REF!</definedName>
    <definedName name="wc_inv_chg">'[3]DCF old'!$I$18:$U$18</definedName>
    <definedName name="wc_s00" localSheetId="4">#REF!</definedName>
    <definedName name="wc_s00" localSheetId="15">#REF!</definedName>
    <definedName name="wc_s00" localSheetId="22">#REF!</definedName>
    <definedName name="wc_s00" localSheetId="5">#REF!</definedName>
    <definedName name="wc_s00" localSheetId="9">#REF!</definedName>
    <definedName name="wc_s00" localSheetId="2">#REF!</definedName>
    <definedName name="wc_s00" localSheetId="26">#REF!</definedName>
    <definedName name="wc_s00">#REF!</definedName>
    <definedName name="wc_s01" localSheetId="4">#REF!</definedName>
    <definedName name="wc_s01" localSheetId="15">#REF!</definedName>
    <definedName name="wc_s01" localSheetId="22">#REF!</definedName>
    <definedName name="wc_s01" localSheetId="5">#REF!</definedName>
    <definedName name="wc_s01" localSheetId="9">#REF!</definedName>
    <definedName name="wc_s01" localSheetId="2">#REF!</definedName>
    <definedName name="wc_s01" localSheetId="26">#REF!</definedName>
    <definedName name="wc_s01">#REF!</definedName>
    <definedName name="wc_s02" localSheetId="4">#REF!</definedName>
    <definedName name="wc_s02" localSheetId="15">#REF!</definedName>
    <definedName name="wc_s02" localSheetId="22">#REF!</definedName>
    <definedName name="wc_s02" localSheetId="5">#REF!</definedName>
    <definedName name="wc_s02" localSheetId="9">#REF!</definedName>
    <definedName name="wc_s02" localSheetId="2">#REF!</definedName>
    <definedName name="wc_s02" localSheetId="26">#REF!</definedName>
    <definedName name="wc_s02">#REF!</definedName>
    <definedName name="wc_s03">[1]CASINO2!$W$571</definedName>
    <definedName name="wc_s99" localSheetId="4">#REF!</definedName>
    <definedName name="wc_s99" localSheetId="15">#REF!</definedName>
    <definedName name="wc_s99" localSheetId="22">#REF!</definedName>
    <definedName name="wc_s99" localSheetId="5">#REF!</definedName>
    <definedName name="wc_s99" localSheetId="9">#REF!</definedName>
    <definedName name="wc_s99" localSheetId="2">#REF!</definedName>
    <definedName name="wc_s99" localSheetId="26">#REF!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5">#REF!</definedName>
    <definedName name="xp_choose_report" localSheetId="22">#REF!</definedName>
    <definedName name="xp_choose_report" localSheetId="5">#REF!</definedName>
    <definedName name="xp_choose_report" localSheetId="9">#REF!</definedName>
    <definedName name="xp_choose_report" localSheetId="2">#REF!</definedName>
    <definedName name="xp_choose_report" localSheetId="26">#REF!</definedName>
    <definedName name="xp_choose_report">#REF!</definedName>
    <definedName name="xp_choose_report_adr" localSheetId="4">#REF!</definedName>
    <definedName name="xp_choose_report_adr" localSheetId="15">#REF!</definedName>
    <definedName name="xp_choose_report_adr" localSheetId="22">#REF!</definedName>
    <definedName name="xp_choose_report_adr" localSheetId="5">#REF!</definedName>
    <definedName name="xp_choose_report_adr" localSheetId="9">#REF!</definedName>
    <definedName name="xp_choose_report_adr" localSheetId="2">#REF!</definedName>
    <definedName name="xp_choose_report_adr" localSheetId="26">#REF!</definedName>
    <definedName name="xp_choose_report_adr">#REF!</definedName>
    <definedName name="xp_ExportFinKeys" localSheetId="4">[3]Export!#REF!</definedName>
    <definedName name="xp_ExportFinKeys" localSheetId="15">[3]Export!#REF!</definedName>
    <definedName name="xp_ExportFinKeys" localSheetId="22">[3]Export!#REF!</definedName>
    <definedName name="xp_ExportFinKeys" localSheetId="5">[3]Export!#REF!</definedName>
    <definedName name="xp_ExportFinKeys" localSheetId="9">[3]Export!#REF!</definedName>
    <definedName name="xp_ExportFinKeys" localSheetId="2">[3]Export!#REF!</definedName>
    <definedName name="xp_ExportFinKeys" localSheetId="26">[3]Export!#REF!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5">'[3]DCF old'!$H$1:$U$1,'[3]DCF old'!$H$9:$U$10,'[3]DCF old'!$H$12:$U$14,'[3]DCF old'!$H$16:$U$20,'[3]DCF old'!$H$25:$U$40,'[3]DCF old'!#REF!,'[3]DCF old'!#REF!,'[3]DCF old'!#REF!,'[3]DCF old'!#REF!,'[3]DCF old'!#REF!</definedName>
    <definedName name="xp_FinancialData" localSheetId="22">'[3]DCF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5">'[3]DCF old'!$H$1:$U$1,'[3]DCF old'!#REF!,'[3]DCF old'!#REF!,'[3]DCF old'!#REF!,'[3]DCF old'!#REF!,'[3]DCF old'!#REF!,'[3]DCF old'!#REF!,'[3]DCF old'!#REF!,'[3]DCF old'!#REF!,'[3]DCF old'!#REF!,'[3]DCF old'!#REF!,'[3]DCF old'!#REF!,'[3]DCF old'!#REF!,'[3]DCF old'!#REF!</definedName>
    <definedName name="xp_FinancialKeys" localSheetId="22">'[3]DCF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5">#REF!</definedName>
    <definedName name="xp_menu_report" localSheetId="22">#REF!</definedName>
    <definedName name="xp_menu_report" localSheetId="5">#REF!</definedName>
    <definedName name="xp_menu_report" localSheetId="9">#REF!</definedName>
    <definedName name="xp_menu_report" localSheetId="2">#REF!</definedName>
    <definedName name="xp_menu_report" localSheetId="26">#REF!</definedName>
    <definedName name="xp_menu_report">#REF!</definedName>
    <definedName name="xp_quarter" localSheetId="4">'[3]DCF old'!#REF!,'[3]DCF old'!#REF!</definedName>
    <definedName name="xp_quarter" localSheetId="15">'[3]DCF old'!#REF!,'[3]DCF old'!#REF!</definedName>
    <definedName name="xp_quarter" localSheetId="22">'[3]DCF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6">'[3]DCF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5">'[3]DCF old'!$H$1:$U$1,'[3]DCF old'!$H$9:$U$10,'[3]DCF old'!$H$12:$U$14,'[3]DCF old'!$H$16:$U$19,'[3]DCF old'!$H$20:$U$20,'[3]DCF old'!$H$25:$U$26,'[3]DCF old'!$H$28:$U$28,'[3]DCF old'!$H$36:$U$36,'[3]DCF old'!#REF!</definedName>
    <definedName name="xp_Yearvalues" localSheetId="22">'[3]DCF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5">#REF!</definedName>
    <definedName name="y" localSheetId="22">#REF!</definedName>
    <definedName name="y" localSheetId="5">#REF!</definedName>
    <definedName name="y" localSheetId="9">#REF!</definedName>
    <definedName name="y" localSheetId="2">#REF!</definedName>
    <definedName name="y" localSheetId="26">#REF!</definedName>
    <definedName name="y">#REF!</definedName>
    <definedName name="year">'[3]DCF old'!$H$1:$W$1</definedName>
    <definedName name="Year_End_Net_Cash____Debt" localSheetId="4">#REF!</definedName>
    <definedName name="Year_End_Net_Cash____Debt" localSheetId="15">#REF!</definedName>
    <definedName name="Year_End_Net_Cash____Debt" localSheetId="22">#REF!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6">#REF!</definedName>
    <definedName name="Year_End_Net_Cash____Debt">#REF!</definedName>
    <definedName name="Year_End_Number_of_Employees" localSheetId="4">#REF!</definedName>
    <definedName name="Year_End_Number_of_Employees" localSheetId="15">#REF!</definedName>
    <definedName name="Year_End_Number_of_Employees" localSheetId="22">#REF!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6">#REF!</definedName>
    <definedName name="Year_End_Number_of_Employees">#REF!</definedName>
    <definedName name="year1" localSheetId="4">#REF!</definedName>
    <definedName name="year1" localSheetId="15">#REF!</definedName>
    <definedName name="year1" localSheetId="22">#REF!</definedName>
    <definedName name="year1" localSheetId="5">#REF!</definedName>
    <definedName name="year1" localSheetId="9">#REF!</definedName>
    <definedName name="year1" localSheetId="2">#REF!</definedName>
    <definedName name="year1" localSheetId="26">#REF!</definedName>
    <definedName name="year1">#REF!</definedName>
    <definedName name="year2" localSheetId="4">#REF!</definedName>
    <definedName name="year2" localSheetId="15">#REF!</definedName>
    <definedName name="year2" localSheetId="22">#REF!</definedName>
    <definedName name="year2" localSheetId="5">#REF!</definedName>
    <definedName name="year2" localSheetId="9">#REF!</definedName>
    <definedName name="year2" localSheetId="2">#REF!</definedName>
    <definedName name="year2" localSheetId="26">#REF!</definedName>
    <definedName name="year2">#REF!</definedName>
    <definedName name="year3" localSheetId="4">#REF!</definedName>
    <definedName name="year3" localSheetId="15">#REF!</definedName>
    <definedName name="year3" localSheetId="22">#REF!</definedName>
    <definedName name="year3" localSheetId="5">#REF!</definedName>
    <definedName name="year3" localSheetId="9">#REF!</definedName>
    <definedName name="year3" localSheetId="2">#REF!</definedName>
    <definedName name="year3" localSheetId="26">#REF!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5">#REF!</definedName>
    <definedName name="z" localSheetId="22">#REF!</definedName>
    <definedName name="z" localSheetId="5">#REF!</definedName>
    <definedName name="z" localSheetId="9">#REF!</definedName>
    <definedName name="z" localSheetId="2">#REF!</definedName>
    <definedName name="z" localSheetId="26">#REF!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7" i="50" l="1"/>
  <c r="AD6" i="59"/>
  <c r="V67" i="50"/>
  <c r="AA35" i="68"/>
  <c r="Z54" i="50"/>
  <c r="AE3" i="64"/>
  <c r="AG43" i="54"/>
  <c r="AG3" i="54"/>
  <c r="Z3" i="50"/>
  <c r="Z25" i="69"/>
  <c r="AE3" i="58"/>
  <c r="J23" i="51"/>
  <c r="J22" i="51"/>
  <c r="Z24" i="68" l="1"/>
  <c r="Z23" i="68"/>
  <c r="P59" i="91"/>
  <c r="H59" i="91"/>
  <c r="Z10" i="68" l="1"/>
  <c r="J46" i="51"/>
  <c r="J45" i="51"/>
  <c r="J44" i="51"/>
  <c r="Z48" i="68" l="1"/>
  <c r="Z47" i="68"/>
  <c r="Z46" i="68"/>
  <c r="T3" i="91" l="1"/>
  <c r="X3" i="90"/>
  <c r="AF61" i="54"/>
  <c r="AD3" i="59" l="1"/>
  <c r="AD3" i="58"/>
  <c r="AD3" i="64"/>
  <c r="AF43" i="54"/>
  <c r="AF3" i="54"/>
  <c r="Y3" i="50"/>
  <c r="Y54" i="50" s="1"/>
  <c r="Y25" i="69"/>
  <c r="AC69" i="54"/>
  <c r="AC67" i="54" l="1"/>
  <c r="AC48" i="54"/>
  <c r="AC27" i="54"/>
  <c r="Y10" i="68" l="1"/>
  <c r="W3" i="90"/>
  <c r="AC3" i="59"/>
  <c r="AC3" i="58"/>
  <c r="S3" i="91"/>
  <c r="AC3" i="64"/>
  <c r="AE3" i="54"/>
  <c r="AE43" i="54"/>
  <c r="X3" i="50"/>
  <c r="X54" i="50" s="1"/>
  <c r="X25" i="69"/>
  <c r="V16" i="50" l="1"/>
  <c r="W67" i="50"/>
  <c r="X35" i="68"/>
  <c r="X10" i="68"/>
  <c r="AB8" i="64" l="1"/>
  <c r="R45" i="91" l="1"/>
  <c r="R10" i="91"/>
  <c r="R12" i="91" s="1"/>
  <c r="AB4" i="64"/>
  <c r="AB18" i="64"/>
  <c r="AC43" i="54"/>
  <c r="AC3" i="54"/>
  <c r="W3" i="50"/>
  <c r="W54" i="50" s="1"/>
  <c r="W25" i="69"/>
  <c r="Q21" i="54"/>
  <c r="N45" i="54"/>
  <c r="C62" i="50"/>
  <c r="B62" i="50" l="1"/>
  <c r="G45" i="91"/>
  <c r="Q11" i="91" l="1"/>
  <c r="W35" i="68"/>
  <c r="W10" i="68"/>
  <c r="K11" i="91"/>
  <c r="J11" i="91"/>
  <c r="I11" i="91"/>
  <c r="G11" i="91"/>
  <c r="L11" i="91"/>
  <c r="M11" i="91"/>
  <c r="N11" i="91"/>
  <c r="O11" i="91"/>
  <c r="P11" i="91"/>
  <c r="M45" i="91"/>
  <c r="Q45" i="91"/>
  <c r="O45" i="91"/>
  <c r="N45" i="91"/>
  <c r="L45" i="91"/>
  <c r="J45" i="91"/>
  <c r="I45" i="91"/>
  <c r="H45" i="91"/>
  <c r="Q10" i="91" l="1"/>
  <c r="P10" i="91"/>
  <c r="O10" i="91"/>
  <c r="N10" i="91"/>
  <c r="M10" i="91"/>
  <c r="L10" i="91"/>
  <c r="K10" i="91"/>
  <c r="J10" i="91"/>
  <c r="I10" i="91"/>
  <c r="H10" i="91"/>
  <c r="G10" i="91"/>
  <c r="G12" i="91" s="1"/>
  <c r="F10" i="91"/>
  <c r="F12" i="91" s="1"/>
  <c r="E10" i="91"/>
  <c r="E12" i="91" s="1"/>
  <c r="D10" i="91"/>
  <c r="D12" i="91" s="1"/>
  <c r="C10" i="91"/>
  <c r="C12" i="91" s="1"/>
  <c r="B10" i="91"/>
  <c r="B12" i="91" s="1"/>
  <c r="AA43" i="54"/>
  <c r="AA3" i="54"/>
  <c r="V3" i="50"/>
  <c r="V54" i="50" s="1"/>
  <c r="V25" i="69"/>
  <c r="AA4" i="64"/>
  <c r="O3" i="91"/>
  <c r="N3" i="91"/>
  <c r="I8" i="53"/>
  <c r="B35" i="53"/>
  <c r="C35" i="53"/>
  <c r="D35" i="53"/>
  <c r="E35" i="53"/>
  <c r="F35" i="53"/>
  <c r="G35" i="53"/>
  <c r="H35" i="53"/>
  <c r="H38" i="54"/>
  <c r="I38" i="54"/>
  <c r="J38" i="54"/>
  <c r="K38" i="54"/>
  <c r="L38" i="54"/>
  <c r="M38" i="54"/>
  <c r="N38" i="54"/>
  <c r="O38" i="54"/>
  <c r="P38" i="54"/>
  <c r="Q38" i="54"/>
  <c r="R38" i="54"/>
  <c r="S38" i="54"/>
  <c r="T38" i="54"/>
  <c r="U38" i="54"/>
  <c r="V38" i="54"/>
  <c r="W38" i="54"/>
  <c r="X38" i="54"/>
  <c r="Y38" i="54"/>
  <c r="G38" i="54"/>
  <c r="G78" i="54"/>
  <c r="H78" i="54"/>
  <c r="I78" i="54"/>
  <c r="J78" i="54"/>
  <c r="K78" i="54"/>
  <c r="L78" i="54"/>
  <c r="M78" i="54"/>
  <c r="N78" i="54"/>
  <c r="O78" i="54"/>
  <c r="P78" i="54"/>
  <c r="Q78" i="54"/>
  <c r="R78" i="54"/>
  <c r="S78" i="54"/>
  <c r="T78" i="54"/>
  <c r="U78" i="54"/>
  <c r="V78" i="54"/>
  <c r="W78" i="54"/>
  <c r="X78" i="54"/>
  <c r="Y78" i="54"/>
  <c r="U67" i="50"/>
  <c r="K12" i="91" l="1"/>
  <c r="K59" i="91"/>
  <c r="L12" i="91"/>
  <c r="L59" i="91"/>
  <c r="M12" i="91"/>
  <c r="M59" i="91"/>
  <c r="O12" i="91"/>
  <c r="O59" i="91"/>
  <c r="I12" i="91"/>
  <c r="I59" i="91"/>
  <c r="Q12" i="91"/>
  <c r="Q59" i="91"/>
  <c r="J12" i="91"/>
  <c r="J59" i="91"/>
  <c r="N12" i="91"/>
  <c r="N59" i="91"/>
  <c r="H12" i="91"/>
  <c r="P12" i="91"/>
  <c r="I34" i="51"/>
  <c r="I10" i="51"/>
  <c r="Z61" i="54" l="1"/>
  <c r="V10" i="68"/>
  <c r="S3" i="90"/>
  <c r="Y3" i="65"/>
  <c r="Z43" i="54"/>
  <c r="Z3" i="54"/>
  <c r="U3" i="50"/>
  <c r="U54" i="50" s="1"/>
  <c r="U25" i="69"/>
  <c r="Y61" i="54"/>
  <c r="Y21" i="54"/>
  <c r="Y7" i="58"/>
  <c r="X41" i="65"/>
  <c r="R3" i="90"/>
  <c r="X3" i="65" l="1"/>
  <c r="Y43" i="54"/>
  <c r="Y3" i="54"/>
  <c r="T3" i="50"/>
  <c r="T54" i="50" s="1"/>
  <c r="T25" i="69"/>
  <c r="X61" i="54"/>
  <c r="X21" i="54"/>
  <c r="S19" i="50"/>
  <c r="S3" i="50"/>
  <c r="S54" i="50" s="1"/>
  <c r="R7" i="50"/>
  <c r="R10" i="50"/>
  <c r="R6" i="50"/>
  <c r="W3" i="54" l="1"/>
  <c r="W43" i="54" s="1"/>
  <c r="R13" i="50"/>
  <c r="R19" i="50" s="1"/>
  <c r="R9" i="50"/>
  <c r="R3" i="50"/>
  <c r="R54" i="50" s="1"/>
  <c r="M67" i="50" l="1"/>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61" i="54"/>
  <c r="Q67" i="50"/>
  <c r="N3" i="90" l="1"/>
  <c r="V3" i="54"/>
  <c r="V43" i="54" s="1"/>
  <c r="Q3" i="50"/>
  <c r="Q54" i="50" s="1"/>
  <c r="Q25" i="69"/>
  <c r="U70" i="54"/>
  <c r="U57" i="54"/>
  <c r="U51" i="54"/>
  <c r="U18" i="59"/>
  <c r="U19" i="59" s="1"/>
  <c r="U9" i="59"/>
  <c r="U20" i="58"/>
  <c r="U7" i="58"/>
  <c r="U9" i="58" s="1"/>
  <c r="U22" i="58" s="1"/>
  <c r="U8" i="64"/>
  <c r="U18" i="64" s="1"/>
  <c r="Q48" i="68"/>
  <c r="Q47" i="68"/>
  <c r="Q46" i="68"/>
  <c r="Q36" i="68"/>
  <c r="Q23" i="68"/>
  <c r="Q24" i="68" s="1"/>
  <c r="Q11" i="68"/>
  <c r="P70" i="50"/>
  <c r="U72" i="54" l="1"/>
  <c r="M3" i="90"/>
  <c r="U3" i="54"/>
  <c r="U43" i="54" s="1"/>
  <c r="P3" i="50"/>
  <c r="P54" i="50" s="1"/>
  <c r="P25" i="69"/>
  <c r="C16" i="50"/>
  <c r="D16" i="50"/>
  <c r="E16" i="50"/>
  <c r="F16" i="50"/>
  <c r="G16" i="50"/>
  <c r="H16" i="50"/>
  <c r="I16" i="50"/>
  <c r="B16" i="50"/>
  <c r="C67" i="50"/>
  <c r="D67" i="50"/>
  <c r="E67" i="50"/>
  <c r="F67" i="50"/>
  <c r="G67" i="50"/>
  <c r="H67" i="50"/>
  <c r="B67" i="50"/>
  <c r="L11" i="90"/>
  <c r="L3" i="90" l="1"/>
  <c r="T3" i="59"/>
  <c r="O25" i="69"/>
  <c r="T3" i="54"/>
  <c r="T43" i="54" s="1"/>
  <c r="O3" i="50"/>
  <c r="O54" i="50" s="1"/>
  <c r="H64" i="54" l="1"/>
  <c r="I64" i="54"/>
  <c r="J64" i="54"/>
  <c r="K64" i="54"/>
  <c r="L64" i="54"/>
  <c r="M64" i="54"/>
  <c r="O64" i="54"/>
  <c r="P64" i="54"/>
  <c r="Q64" i="54"/>
  <c r="R64" i="54"/>
  <c r="G64" i="54"/>
  <c r="H61" i="54"/>
  <c r="I61" i="54"/>
  <c r="J61" i="54"/>
  <c r="K61" i="54"/>
  <c r="L61" i="54"/>
  <c r="M61" i="54"/>
  <c r="O61" i="54"/>
  <c r="P61" i="54"/>
  <c r="Q61" i="54"/>
  <c r="R61" i="54"/>
  <c r="G61" i="54"/>
  <c r="H24" i="54"/>
  <c r="I24" i="54"/>
  <c r="J24" i="54"/>
  <c r="K24" i="54"/>
  <c r="L24" i="54"/>
  <c r="M24" i="54"/>
  <c r="N24" i="54"/>
  <c r="O24" i="54"/>
  <c r="P24" i="54"/>
  <c r="Q24" i="54"/>
  <c r="R24" i="54"/>
  <c r="G24" i="54"/>
  <c r="H21" i="54"/>
  <c r="I21" i="54"/>
  <c r="J21" i="54"/>
  <c r="K21" i="54"/>
  <c r="L21" i="54"/>
  <c r="M21" i="54"/>
  <c r="N21" i="54"/>
  <c r="O21" i="54"/>
  <c r="P21" i="54"/>
  <c r="R21" i="54"/>
  <c r="G21" i="54"/>
  <c r="Q34" i="54"/>
  <c r="Q4" i="54"/>
  <c r="Q45" i="54"/>
  <c r="Q46" i="54"/>
  <c r="Q49" i="54"/>
  <c r="L27" i="69"/>
  <c r="C11" i="90"/>
  <c r="C7" i="90"/>
  <c r="C6" i="90"/>
  <c r="C4" i="90"/>
  <c r="G10" i="90"/>
  <c r="G13" i="90" s="1"/>
  <c r="F8" i="90"/>
  <c r="F14" i="90" s="1"/>
  <c r="D14" i="90"/>
  <c r="B8" i="90"/>
  <c r="B10" i="90" s="1"/>
  <c r="B13" i="90" s="1"/>
  <c r="B14" i="90" s="1"/>
  <c r="E10" i="90"/>
  <c r="E13" i="90" s="1"/>
  <c r="E14" i="90" s="1"/>
  <c r="F32" i="53"/>
  <c r="C8" i="90" l="1"/>
  <c r="C10" i="90"/>
  <c r="C13" i="90" s="1"/>
  <c r="C14" i="90" s="1"/>
  <c r="C42" i="69"/>
  <c r="F4" i="61" l="1"/>
  <c r="I35"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D62" i="50"/>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B58" i="50"/>
  <c r="C58" i="50"/>
  <c r="D56" i="50"/>
  <c r="E56" i="50" s="1"/>
  <c r="E62" i="50"/>
  <c r="E57" i="50"/>
  <c r="G56" i="50"/>
  <c r="H56" i="50" s="1"/>
  <c r="H58" i="50" s="1"/>
  <c r="G58" i="50" l="1"/>
  <c r="D58" i="50"/>
  <c r="E58" i="50"/>
  <c r="I7" i="50" l="1"/>
  <c r="N74" i="54" l="1"/>
  <c r="N46" i="54"/>
  <c r="N48" i="54"/>
  <c r="N49" i="54"/>
  <c r="N50" i="54"/>
  <c r="N51" i="54"/>
  <c r="N54" i="54"/>
  <c r="N55" i="54"/>
  <c r="N56" i="54"/>
  <c r="N57" i="54"/>
  <c r="N59" i="54"/>
  <c r="N60" i="54"/>
  <c r="N62" i="54"/>
  <c r="N63" i="54"/>
  <c r="N69" i="54"/>
  <c r="N72" i="54"/>
  <c r="N44" i="54"/>
  <c r="N34" i="54"/>
  <c r="N70" i="54"/>
  <c r="N61" i="54" l="1"/>
  <c r="N64"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<sst xmlns="http://schemas.openxmlformats.org/spreadsheetml/2006/main" count="2990" uniqueCount="604">
  <si>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</si>
  <si>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</si>
  <si>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</si>
  <si>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</si>
  <si>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</si>
  <si>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</si>
  <si>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</si>
  <si>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</si>
  <si>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</si>
  <si>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</si>
  <si>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</si>
  <si>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</si>
  <si>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</si>
  <si>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</si>
  <si>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</si>
  <si>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</si>
  <si>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</si>
  <si>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</si>
  <si>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</si>
  <si>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</si>
  <si>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</si>
  <si>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</si>
  <si>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</si>
  <si>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</si>
  <si>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</si>
  <si>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</si>
  <si>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</si>
  <si>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</si>
  <si>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</si>
  <si>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</si>
  <si>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</si>
  <si>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</si>
  <si>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</si>
  <si>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</si>
  <si>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</si>
  <si>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</si>
  <si>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</si>
  <si>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</si>
  <si>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</si>
  <si>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</si>
  <si>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</si>
  <si>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</si>
  <si>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</si>
  <si>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</si>
  <si>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</si>
  <si>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</si>
  <si>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</si>
  <si>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</si>
  <si>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</si>
  <si>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</si>
  <si>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</si>
  <si>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</si>
  <si>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</si>
  <si>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</si>
  <si>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</si>
  <si>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</si>
  <si>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</si>
  <si>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</si>
  <si>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</si>
  <si>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</si>
  <si>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</si>
  <si>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</si>
  <si>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</si>
  <si>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</si>
  <si>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</si>
  <si>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</si>
  <si>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</si>
  <si>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</si>
  <si>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</si>
  <si>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</si>
  <si>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</si>
  <si>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</si>
  <si>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</si>
  <si>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</si>
  <si>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</si>
  <si>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</si>
  <si>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</si>
  <si>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</si>
  <si>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</si>
  <si>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</si>
  <si>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</si>
  <si>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</si>
  <si>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</si>
  <si>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</si>
  <si>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</si>
  <si>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</si>
  <si>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</si>
  <si>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</si>
  <si>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</si>
  <si>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</si>
  <si>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</si>
  <si>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</si>
  <si>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</si>
  <si>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</si>
  <si>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</si>
  <si>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</si>
  <si>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</si>
  <si>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</si>
  <si>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</si>
  <si>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</si>
  <si>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</si>
  <si>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</si>
  <si>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</si>
  <si>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</si>
  <si>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</si>
  <si>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</si>
  <si>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</si>
  <si>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</si>
  <si>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</si>
  <si>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</si>
  <si>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</si>
  <si>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</si>
  <si>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</si>
  <si>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</si>
  <si>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</si>
  <si>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</si>
  <si>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</si>
  <si>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</si>
  <si>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</si>
  <si>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</si>
  <si>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</si>
  <si>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</si>
  <si>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</si>
  <si>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</si>
  <si>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</si>
  <si>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</si>
  <si>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</si>
  <si>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</si>
  <si>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</si>
  <si>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</si>
  <si>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</si>
  <si>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</si>
  <si>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</si>
  <si>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</si>
  <si>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</si>
  <si>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</si>
  <si>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</si>
  <si>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</si>
  <si>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</si>
  <si>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</si>
  <si>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</si>
  <si>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</si>
  <si>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</si>
  <si>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</si>
  <si>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</si>
  <si>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</si>
  <si>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</si>
  <si>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</si>
  <si>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</si>
  <si>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</si>
  <si>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</si>
  <si>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</si>
  <si>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</si>
  <si>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</si>
  <si>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</si>
  <si>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</si>
  <si>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</si>
  <si>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</si>
  <si>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</si>
  <si>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</si>
  <si>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</si>
  <si>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</si>
  <si>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</si>
  <si>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</si>
  <si>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</si>
  <si>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</si>
  <si>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</si>
  <si>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</si>
  <si>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</si>
  <si>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</si>
  <si>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</si>
  <si>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</si>
  <si>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</si>
  <si>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</si>
  <si>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</si>
  <si>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</si>
  <si>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</si>
  <si>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</si>
  <si>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</si>
  <si>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</si>
  <si>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</si>
  <si>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</si>
  <si>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</si>
  <si>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</si>
  <si>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</si>
  <si>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</si>
  <si>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</si>
  <si>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</si>
  <si>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</si>
  <si>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</si>
  <si>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</si>
  <si>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</si>
  <si>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</si>
  <si>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</si>
  <si>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</si>
  <si>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</si>
  <si>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</si>
  <si>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</si>
  <si>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</si>
  <si>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</si>
  <si>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</si>
  <si>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</si>
  <si>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</si>
  <si>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</si>
  <si>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</si>
  <si>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</si>
  <si>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</si>
  <si>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</si>
  <si>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</si>
  <si>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</si>
  <si>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</si>
  <si>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</si>
  <si>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</si>
  <si>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</si>
  <si>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</si>
  <si>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</si>
  <si>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</si>
  <si>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</si>
  <si>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</si>
  <si>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</si>
  <si>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</si>
  <si>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</si>
  <si>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</si>
  <si>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</si>
  <si>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</si>
  <si>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</si>
  <si>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</si>
  <si>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</si>
  <si>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</si>
  <si>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</si>
  <si>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</si>
  <si>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</si>
  <si>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</si>
  <si>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</si>
  <si>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</si>
  <si>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</si>
  <si>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</si>
  <si>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</si>
  <si>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</si>
  <si>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</si>
  <si>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</si>
  <si>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</si>
  <si>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</si>
  <si>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</si>
  <si>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</si>
  <si>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</si>
  <si>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</si>
  <si>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</si>
  <si>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</si>
  <si>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</si>
  <si>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</si>
  <si>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</si>
  <si>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</si>
  <si>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</si>
  <si>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</si>
  <si>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</si>
  <si>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</si>
  <si>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</si>
  <si>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</si>
  <si>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</si>
  <si>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</si>
  <si>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</si>
  <si>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</si>
  <si>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</si>
  <si>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</si>
  <si>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</si>
  <si>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</si>
  <si>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</si>
  <si>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</si>
  <si>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</si>
  <si>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</si>
  <si>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</si>
  <si>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</si>
  <si>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</si>
  <si>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</si>
  <si>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</si>
  <si>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</si>
  <si>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</si>
  <si>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</si>
  <si>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</si>
  <si>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</si>
  <si>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</si>
  <si>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</si>
  <si>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</si>
  <si>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</si>
  <si>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</si>
  <si>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</si>
  <si>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</si>
  <si>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</si>
  <si>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</si>
  <si>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</si>
  <si>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</si>
  <si>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</si>
  <si>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</si>
  <si>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</si>
  <si>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</si>
  <si>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</si>
  <si>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</si>
  <si>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</si>
  <si>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</si>
  <si>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</si>
  <si>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</si>
  <si>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</si>
  <si>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</si>
  <si>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</si>
  <si>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</si>
  <si>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</si>
  <si>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</si>
  <si>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</si>
  <si>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</si>
  <si>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</si>
  <si>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</si>
  <si>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</si>
  <si>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</si>
  <si>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</si>
  <si>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</si>
  <si>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</si>
  <si>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</si>
  <si>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</si>
  <si>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</si>
  <si>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</si>
  <si>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</si>
  <si>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</si>
  <si>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</si>
  <si>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</si>
  <si>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</si>
  <si>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</si>
  <si>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</si>
  <si>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</si>
  <si>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</si>
  <si>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</si>
  <si>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</si>
  <si>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</si>
  <si>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</si>
  <si>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</si>
  <si>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</si>
  <si>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</si>
  <si>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</si>
  <si>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</si>
  <si>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</si>
  <si>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</si>
  <si>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</si>
  <si>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</si>
  <si>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</si>
  <si>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</si>
  <si>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</si>
  <si>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</si>
  <si>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</si>
  <si>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</si>
  <si>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</si>
  <si>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</si>
  <si>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</si>
  <si>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</si>
  <si>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</si>
  <si>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</si>
  <si>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</si>
  <si>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</si>
  <si>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</si>
  <si>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</si>
  <si>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</si>
  <si>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</si>
  <si>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</si>
  <si>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</si>
  <si>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</si>
  <si>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</si>
  <si>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</si>
  <si>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</si>
  <si>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</si>
  <si>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</si>
  <si>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</si>
  <si>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</si>
  <si>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</si>
  <si>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</si>
  <si>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</si>
  <si>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</si>
  <si>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</si>
  <si>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</si>
  <si>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</si>
  <si>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</si>
  <si>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</si>
  <si>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</si>
  <si>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</si>
  <si>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</si>
  <si>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</si>
  <si>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</si>
  <si>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</si>
  <si>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</si>
  <si>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</si>
  <si>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</si>
  <si>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</si>
  <si>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</si>
  <si>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</si>
  <si>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</si>
  <si>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</si>
  <si>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</si>
  <si>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</si>
  <si>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</si>
  <si>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</si>
  <si>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</si>
  <si>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</si>
  <si>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</si>
  <si>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</si>
  <si>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</si>
  <si>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</si>
  <si>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</si>
  <si>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</si>
  <si>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</si>
  <si>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</si>
  <si>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</si>
  <si>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</si>
  <si>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</si>
  <si>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</si>
  <si>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</si>
  <si>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</si>
  <si>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</si>
  <si>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</si>
  <si>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</si>
  <si>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</si>
  <si>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</si>
  <si>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</si>
  <si>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</si>
  <si>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</si>
  <si>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</si>
  <si>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</si>
  <si>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</si>
  <si>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</si>
  <si>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</si>
  <si>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</si>
  <si>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</si>
  <si>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</si>
  <si>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</si>
  <si>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</si>
  <si>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</si>
  <si>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</si>
  <si>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</si>
  <si>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</si>
  <si>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</si>
  <si>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</si>
  <si>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</si>
  <si>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</si>
  <si>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</si>
  <si>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</si>
  <si>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</si>
  <si>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</si>
  <si>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</si>
  <si>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</si>
  <si>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</si>
  <si>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</si>
  <si>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</si>
  <si>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</si>
  <si>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</si>
  <si>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</si>
  <si>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</si>
  <si>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</si>
  <si>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</si>
  <si>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</si>
  <si>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</si>
  <si>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</si>
  <si>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</si>
  <si>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</si>
  <si>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</si>
  <si>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</si>
  <si>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</si>
  <si>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</si>
  <si>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</si>
  <si>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</si>
  <si>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</si>
  <si>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</si>
  <si>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</si>
  <si>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</si>
  <si>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</si>
  <si>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</si>
  <si>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</si>
  <si>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</si>
  <si>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</si>
  <si>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</si>
  <si>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</si>
  <si>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</si>
  <si>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</si>
  <si>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</si>
  <si>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</si>
  <si>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</si>
  <si>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</si>
  <si>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</si>
  <si>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</si>
  <si>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</si>
  <si>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</si>
  <si>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</si>
  <si>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</si>
  <si>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</si>
  <si>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</si>
  <si>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</si>
  <si>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</si>
  <si>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</si>
  <si>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</si>
  <si>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</si>
  <si>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</si>
  <si>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</si>
  <si>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</si>
  <si>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</si>
  <si>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</si>
  <si>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</si>
  <si>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</si>
  <si>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</si>
  <si>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</si>
  <si>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</si>
  <si>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</si>
  <si>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</si>
  <si>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</si>
  <si>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</si>
  <si>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</si>
  <si>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</si>
  <si>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</si>
  <si>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</si>
  <si>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</si>
  <si>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</si>
  <si>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</si>
  <si>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</si>
  <si>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</si>
  <si>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</si>
  <si>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</si>
  <si>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</si>
  <si>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</si>
  <si>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</si>
  <si>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</si>
  <si>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</si>
  <si>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</si>
  <si>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</si>
  <si>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</si>
  <si>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</si>
  <si>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</si>
  <si>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</si>
  <si>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</si>
  <si>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</si>
  <si>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</si>
  <si>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10 IS FY</t>
  </si>
  <si>
    <t>11 BS FY</t>
  </si>
  <si>
    <t>124 EQ FY</t>
  </si>
  <si>
    <t>13 CF FY</t>
  </si>
  <si>
    <t>14 IS Restatement</t>
  </si>
  <si>
    <t>15 IS FY old</t>
  </si>
  <si>
    <t>16 NI Adjusted old</t>
  </si>
  <si>
    <t>17 KPI Q</t>
  </si>
  <si>
    <t>18 VCB</t>
  </si>
  <si>
    <t>Share issue</t>
  </si>
  <si>
    <t>Transaction cost, total recapitalisation</t>
  </si>
  <si>
    <t>Debt to equity issue</t>
  </si>
  <si>
    <t>Prepaid borrowing expense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</si>
  <si>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</si>
  <si>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</si>
  <si>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</si>
  <si>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</si>
  <si>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</si>
  <si>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</si>
  <si>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</si>
  <si>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</si>
  <si>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</si>
  <si>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</si>
  <si>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</si>
  <si>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</si>
  <si>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</si>
  <si>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</si>
  <si>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</si>
  <si>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</si>
  <si>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</si>
  <si>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</si>
  <si>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</si>
  <si>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</si>
  <si>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</si>
  <si>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</si>
  <si>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</si>
  <si>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</si>
  <si>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</si>
  <si>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</si>
  <si>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</si>
  <si>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</si>
  <si>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</si>
  <si>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</si>
  <si>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</si>
  <si>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</si>
  <si>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</si>
  <si>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</si>
  <si>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where relevant. For previous historic data see sheet "17 KPI Q".</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</si>
  <si>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</si>
  <si>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</si>
  <si>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</si>
  <si>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</si>
  <si>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</si>
  <si>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</si>
  <si>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</si>
  <si>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</si>
  <si>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</si>
  <si>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</si>
  <si>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</si>
  <si>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Group has reclassified certain costs between COGS, Selling and General admin expenses. See sheet "16 IS Restatement". Items affecting comparability disclosed separately in these statements.</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</si>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</sst>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22">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360">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96" borderId="0" xfId="0" applyFont="1" applyFill="1"/>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3" fontId="282" fillId="96" borderId="0" xfId="0" applyNumberFormat="1" applyFont="1" applyFill="1" applyAlignment="1">
      <alignment horizontal="right" vertical="center"/>
    </xf>
    <xf numFmtId="3" fontId="284" fillId="96" borderId="0" xfId="0" applyNumberFormat="1" applyFont="1" applyFill="1" applyAlignment="1">
      <alignment horizontal="right"/>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175" fontId="272" fillId="0" borderId="0" xfId="1" applyNumberFormat="1" applyFont="1"/>
    <xf numFmtId="10" fontId="272" fillId="0" borderId="0" xfId="1" applyNumberFormat="1" applyFont="1"/>
    <xf numFmtId="175" fontId="284" fillId="0" borderId="0" xfId="0" applyNumberFormat="1" applyFont="1" applyAlignment="1">
      <alignment horizontal="right"/>
    </xf>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175" fontId="286" fillId="0" borderId="0" xfId="1" applyNumberFormat="1" applyFont="1"/>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0" fontId="268" fillId="0" borderId="0" xfId="0" applyFont="1" applyAlignment="1">
      <alignment horizontal="left"/>
    </xf>
    <xf numFmtId="3" fontId="266" fillId="0" borderId="0" xfId="0" applyNumberFormat="1" applyFont="1" applyAlignment="1">
      <alignment horizontal="left" wrapText="1"/>
    </xf>
    <xf numFmtId="0" fontId="0" fillId="0" borderId="0" xfId="0"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314" fillId="0" borderId="0" xfId="0" applyFont="1" applyAlignment="1">
      <alignment horizontal="left" vertical="center" wrapText="1"/>
    </xf>
    <xf numFmtId="0" fontId="0" fillId="0" borderId="0" xfId="0" applyAlignment="1">
      <alignment vertical="center" wrapText="1"/>
    </xf>
    <xf numFmtId="0" fontId="275" fillId="2" borderId="0" xfId="0" applyFont="1" applyFill="1" applyAlignment="1">
      <alignment horizontal="left" vertical="center" wrapText="1"/>
    </xf>
    <xf numFmtId="0" fontId="0" fillId="0" borderId="0" xfId="0" applyAlignment="1">
      <alignment vertical="center"/>
    </xf>
    <xf numFmtId="0" fontId="291" fillId="2" borderId="0" xfId="0" applyFont="1" applyFill="1" applyAlignment="1">
      <alignment horizontal="left" vertical="center"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xf numFmtId="3" fontId="280" fillId="0" borderId="0" xfId="0" applyNumberFormat="1" applyFont="1" applyFill="1" applyAlignment="1">
      <alignment horizontal="right" vertical="center" wrapText="1"/>
    </xf>
    <xf numFmtId="3" fontId="282" fillId="0" borderId="0" xfId="0" applyNumberFormat="1" applyFont="1" applyFill="1" applyAlignment="1">
      <alignment vertical="center" wrapText="1"/>
    </xf>
    <xf numFmtId="3" fontId="319" fillId="0" borderId="0" xfId="0" applyNumberFormat="1" applyFont="1" applyFill="1" applyAlignment="1">
      <alignment horizontal="left" vertical="center" wrapText="1"/>
    </xf>
    <xf numFmtId="3" fontId="320" fillId="0" borderId="0" xfId="0" applyNumberFormat="1" applyFont="1" applyFill="1" applyAlignment="1">
      <alignment horizontal="left" vertical="center" wrapText="1"/>
    </xf>
    <xf numFmtId="3" fontId="319" fillId="0" borderId="0" xfId="0" quotePrefix="1" applyNumberFormat="1" applyFont="1" applyFill="1" applyAlignment="1">
      <alignment horizontal="left" vertical="center" wrapText="1"/>
    </xf>
    <xf numFmtId="3" fontId="318" fillId="0" borderId="0" xfId="0" applyNumberFormat="1" applyFont="1" applyFill="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41" t="s">
        <v>240</v>
      </c>
      <c r="B17" s="341"/>
      <c r="C17" s="341"/>
      <c r="D17" s="341"/>
      <c r="E17" s="341"/>
      <c r="F17" s="81"/>
      <c r="G17" s="341" t="s">
        <v>240</v>
      </c>
      <c r="H17" s="341"/>
      <c r="I17" s="341"/>
      <c r="J17" s="341"/>
      <c r="K17" s="341"/>
    </row>
    <row r="18" spans="1:22" s="120" customFormat="1" ht="24.75" customHeight="1">
      <c r="A18" s="342" t="s">
        <v>242</v>
      </c>
      <c r="B18" s="342"/>
      <c r="C18" s="342"/>
      <c r="D18" s="342"/>
      <c r="E18" s="342"/>
      <c r="F18" s="119"/>
      <c r="G18" s="342" t="s">
        <v>242</v>
      </c>
      <c r="H18" s="342"/>
      <c r="I18" s="342"/>
      <c r="J18" s="342"/>
      <c r="K18" s="342"/>
    </row>
    <row r="19" spans="1:22" s="120" customFormat="1" ht="24.75" customHeight="1">
      <c r="A19" s="342" t="s">
        <v>259</v>
      </c>
      <c r="B19" s="342"/>
      <c r="C19" s="342"/>
      <c r="D19" s="342"/>
      <c r="E19" s="342"/>
      <c r="F19" s="119"/>
      <c r="G19" s="342" t="s">
        <v>260</v>
      </c>
      <c r="H19" s="342"/>
      <c r="I19" s="342"/>
      <c r="J19" s="342"/>
      <c r="K19" s="342"/>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41" t="s">
        <v>243</v>
      </c>
      <c r="B54" s="341"/>
      <c r="C54" s="341"/>
      <c r="D54" s="341"/>
      <c r="E54" s="341"/>
      <c r="F54" s="10"/>
      <c r="G54" s="341" t="s">
        <v>243</v>
      </c>
      <c r="H54" s="341"/>
      <c r="I54" s="341"/>
      <c r="J54" s="341"/>
      <c r="K54" s="341"/>
    </row>
    <row r="55" spans="1:13" ht="15">
      <c r="A55" s="341" t="s">
        <v>262</v>
      </c>
      <c r="B55" s="341"/>
      <c r="C55" s="341"/>
      <c r="D55" s="341"/>
      <c r="E55" s="341"/>
      <c r="F55" s="10"/>
      <c r="G55" s="341" t="s">
        <v>263</v>
      </c>
      <c r="H55" s="341"/>
      <c r="I55" s="341"/>
      <c r="J55" s="341"/>
      <c r="K55" s="341"/>
    </row>
    <row r="56" spans="1:13" ht="15">
      <c r="A56" s="341"/>
      <c r="B56" s="341"/>
      <c r="C56" s="341"/>
      <c r="D56" s="341"/>
      <c r="E56" s="341"/>
      <c r="F56" s="10"/>
      <c r="G56" s="341"/>
      <c r="H56" s="341"/>
      <c r="I56" s="341"/>
      <c r="J56" s="341"/>
      <c r="K56" s="341"/>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41" t="s">
        <v>243</v>
      </c>
      <c r="B82" s="341"/>
      <c r="C82" s="341"/>
      <c r="D82" s="341"/>
      <c r="E82" s="341"/>
      <c r="F82" s="10"/>
      <c r="G82" s="341" t="s">
        <v>243</v>
      </c>
      <c r="H82" s="341"/>
      <c r="I82" s="341"/>
      <c r="J82" s="341"/>
      <c r="K82" s="341"/>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A442"/>
  <sheetViews>
    <sheetView showGridLines="0" view="pageBreakPreview" zoomScale="80" zoomScaleNormal="80" zoomScaleSheetLayoutView="80" workbookViewId="0">
      <pane xSplit="1" ySplit="3" topLeftCell="B4" activePane="bottomRight" state="frozen"/>
      <selection activeCell="J7" sqref="J7"/>
      <selection pane="topRight" activeCell="J7" sqref="J7"/>
      <selection pane="bottomLeft" activeCell="J7" sqref="J7"/>
      <selection pane="bottomRight" activeCell="J7" sqref="J7"/>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25" s="207" customFormat="1">
      <c r="A1" s="197" t="s">
        <v>353</v>
      </c>
    </row>
    <row r="2" spans="1:25" s="207" customFormat="1" ht="13.5" thickBot="1">
      <c r="A2" s="199" t="s">
        <v>322</v>
      </c>
      <c r="B2" s="199"/>
      <c r="C2" s="199"/>
      <c r="D2" s="199"/>
      <c r="E2" s="199"/>
      <c r="F2" s="199"/>
      <c r="G2" s="199"/>
      <c r="H2" s="208"/>
      <c r="I2" s="208"/>
    </row>
    <row r="3" spans="1:25" s="207" customFormat="1" ht="14" thickTop="1" thickBot="1">
      <c r="A3" s="209" t="s">
        <v>229</v>
      </c>
      <c r="B3" s="210" t="s">
        <v>428</v>
      </c>
      <c r="C3" s="210" t="s">
        <v>431</v>
      </c>
      <c r="D3" s="210" t="s">
        <v>438</v>
      </c>
      <c r="E3" s="210" t="s">
        <v>440</v>
      </c>
      <c r="F3" s="210" t="s">
        <v>442</v>
      </c>
      <c r="G3" s="210" t="s">
        <v>443</v>
      </c>
      <c r="H3" s="210" t="s">
        <v>457</v>
      </c>
      <c r="I3" s="210" t="s">
        <v>468</v>
      </c>
      <c r="J3" s="210" t="s">
        <v>472</v>
      </c>
      <c r="K3" s="210" t="s">
        <v>474</v>
      </c>
      <c r="L3" s="210" t="s">
        <v>487</v>
      </c>
      <c r="M3" s="210" t="s">
        <v>503</v>
      </c>
      <c r="N3" s="210" t="str">
        <f>'1 FO Q'!T3</f>
        <v>Q3 2023</v>
      </c>
      <c r="O3" s="210" t="str">
        <f>'1 FO Q'!U3</f>
        <v>Q4 2023</v>
      </c>
      <c r="P3" s="210" t="s">
        <v>530</v>
      </c>
      <c r="Q3" s="210" t="s">
        <v>533</v>
      </c>
      <c r="R3" s="210" t="s">
        <v>583</v>
      </c>
      <c r="S3" s="210" t="str">
        <f>'1 FO Q'!X3</f>
        <v>Q3 2024</v>
      </c>
      <c r="T3" s="210" t="str">
        <f>'1 FO Q'!Y3</f>
        <v>Q4 2024</v>
      </c>
      <c r="U3" s="210" t="s">
        <v>598</v>
      </c>
      <c r="V3" s="210" t="s">
        <v>600</v>
      </c>
    </row>
    <row r="4" spans="1:25" s="150" customFormat="1" ht="15" thickTop="1">
      <c r="A4" s="172" t="s">
        <v>552</v>
      </c>
      <c r="B4" s="173"/>
      <c r="C4" s="173"/>
      <c r="D4" s="173"/>
      <c r="E4" s="173"/>
      <c r="F4" s="173"/>
      <c r="G4" s="173"/>
      <c r="H4" s="173"/>
      <c r="I4" s="173"/>
    </row>
    <row r="5" spans="1:25" s="145" customFormat="1" ht="6.65" customHeight="1">
      <c r="A5" s="165"/>
      <c r="B5" s="136"/>
      <c r="C5" s="136"/>
      <c r="D5" s="136"/>
      <c r="E5" s="136"/>
      <c r="F5" s="136"/>
      <c r="G5" s="136"/>
      <c r="H5" s="257"/>
      <c r="I5" s="257"/>
      <c r="J5" s="136"/>
      <c r="K5" s="136"/>
      <c r="L5" s="136"/>
      <c r="M5" s="136"/>
      <c r="N5" s="136"/>
      <c r="O5" s="136"/>
      <c r="P5" s="136"/>
      <c r="Q5" s="136"/>
      <c r="R5" s="136"/>
      <c r="S5" s="136"/>
      <c r="T5" s="136"/>
      <c r="U5" s="136"/>
      <c r="V5" s="136"/>
    </row>
    <row r="6" spans="1:25" s="145" customFormat="1">
      <c r="A6" s="286" t="s">
        <v>570</v>
      </c>
      <c r="B6" s="136">
        <v>1012</v>
      </c>
      <c r="C6" s="136">
        <v>1074</v>
      </c>
      <c r="D6" s="136">
        <v>1095</v>
      </c>
      <c r="E6" s="136">
        <v>1150</v>
      </c>
      <c r="F6" s="136">
        <v>4331</v>
      </c>
      <c r="G6" s="136">
        <v>1250.185884766775</v>
      </c>
      <c r="H6" s="257">
        <v>1506.2</v>
      </c>
      <c r="I6" s="257">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row>
    <row r="7" spans="1:25" s="145" customFormat="1">
      <c r="A7" s="286" t="s">
        <v>571</v>
      </c>
      <c r="B7" s="136">
        <v>938</v>
      </c>
      <c r="C7" s="136">
        <v>922</v>
      </c>
      <c r="D7" s="136">
        <v>957</v>
      </c>
      <c r="E7" s="136">
        <v>1049</v>
      </c>
      <c r="F7" s="136">
        <v>3866</v>
      </c>
      <c r="G7" s="136">
        <v>1048</v>
      </c>
      <c r="H7" s="257">
        <v>1061.2</v>
      </c>
      <c r="I7" s="257">
        <v>1111</v>
      </c>
      <c r="J7" s="136">
        <v>1112</v>
      </c>
      <c r="K7" s="136">
        <v>4331</v>
      </c>
      <c r="L7" s="136">
        <v>1148</v>
      </c>
      <c r="M7" s="136">
        <v>1125</v>
      </c>
      <c r="N7" s="136">
        <v>1175</v>
      </c>
      <c r="O7" s="136">
        <v>1082</v>
      </c>
      <c r="P7" s="136">
        <v>4531</v>
      </c>
      <c r="Q7" s="136">
        <v>1182</v>
      </c>
      <c r="R7" s="136">
        <v>1202</v>
      </c>
      <c r="S7" s="136">
        <v>1183</v>
      </c>
      <c r="T7" s="136">
        <v>1181</v>
      </c>
      <c r="U7" s="136">
        <v>4747</v>
      </c>
      <c r="V7" s="136">
        <v>1187</v>
      </c>
    </row>
    <row r="8" spans="1:25" s="145" customFormat="1">
      <c r="A8" s="286" t="s">
        <v>572</v>
      </c>
      <c r="B8" s="136">
        <v>859</v>
      </c>
      <c r="C8" s="136">
        <v>941</v>
      </c>
      <c r="D8" s="136">
        <v>837</v>
      </c>
      <c r="E8" s="136">
        <v>1140</v>
      </c>
      <c r="F8" s="136">
        <v>3777</v>
      </c>
      <c r="G8" s="136">
        <v>876.22362538244738</v>
      </c>
      <c r="H8" s="257">
        <v>1005.8</v>
      </c>
      <c r="I8" s="257">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row>
    <row r="9" spans="1:25" s="145" customFormat="1">
      <c r="A9" s="286" t="s">
        <v>573</v>
      </c>
      <c r="B9" s="136">
        <v>173</v>
      </c>
      <c r="C9" s="136">
        <v>134</v>
      </c>
      <c r="D9" s="136">
        <v>161</v>
      </c>
      <c r="E9" s="136">
        <v>165</v>
      </c>
      <c r="F9" s="136">
        <v>632</v>
      </c>
      <c r="G9" s="136">
        <v>100.15615494917033</v>
      </c>
      <c r="H9" s="257">
        <v>101</v>
      </c>
      <c r="I9" s="257">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row>
    <row r="10" spans="1:25" s="150" customFormat="1">
      <c r="A10" s="172" t="s">
        <v>574</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Y10" s="145"/>
    </row>
    <row r="11" spans="1:25" s="150" customFormat="1">
      <c r="A11" s="286" t="s">
        <v>575</v>
      </c>
      <c r="B11" s="257" t="s">
        <v>290</v>
      </c>
      <c r="C11" s="257">
        <v>1</v>
      </c>
      <c r="D11" s="257">
        <v>4</v>
      </c>
      <c r="E11" s="257">
        <v>49</v>
      </c>
      <c r="F11" s="257">
        <v>55</v>
      </c>
      <c r="G11" s="257">
        <f>3324-3275</f>
        <v>49</v>
      </c>
      <c r="H11" s="257">
        <v>51</v>
      </c>
      <c r="I11" s="257">
        <f>3972-3848</f>
        <v>124</v>
      </c>
      <c r="J11" s="257">
        <f>4670-4467</f>
        <v>203</v>
      </c>
      <c r="K11" s="257">
        <f>15691-15265</f>
        <v>426</v>
      </c>
      <c r="L11" s="257">
        <f>4537-4279</f>
        <v>258</v>
      </c>
      <c r="M11" s="257">
        <f>4591-4282</f>
        <v>309</v>
      </c>
      <c r="N11" s="257">
        <f>4536-4206</f>
        <v>330</v>
      </c>
      <c r="O11" s="257">
        <f>4903-4566</f>
        <v>337</v>
      </c>
      <c r="P11" s="257">
        <f>18567-17332</f>
        <v>1235</v>
      </c>
      <c r="Q11" s="136">
        <f>4757-4459</f>
        <v>298</v>
      </c>
      <c r="R11" s="136">
        <v>193</v>
      </c>
      <c r="S11" s="136">
        <v>203</v>
      </c>
      <c r="T11" s="136">
        <v>198</v>
      </c>
      <c r="U11" s="136">
        <v>892</v>
      </c>
      <c r="V11" s="136">
        <v>180</v>
      </c>
      <c r="Y11" s="145"/>
    </row>
    <row r="12" spans="1:25" s="150" customFormat="1">
      <c r="A12" s="172" t="s">
        <v>448</v>
      </c>
      <c r="B12" s="211">
        <f>SUM(B10:B11)</f>
        <v>2982</v>
      </c>
      <c r="C12" s="211">
        <f t="shared" ref="C12:Q12" si="2">SUM(C10:C11)</f>
        <v>3072</v>
      </c>
      <c r="D12" s="211">
        <f t="shared" si="2"/>
        <v>3054</v>
      </c>
      <c r="E12" s="211">
        <f t="shared" si="2"/>
        <v>3553</v>
      </c>
      <c r="F12" s="211">
        <f t="shared" si="2"/>
        <v>12661</v>
      </c>
      <c r="G12" s="211">
        <f t="shared" si="2"/>
        <v>3323.5656650983924</v>
      </c>
      <c r="H12" s="211">
        <f t="shared" si="2"/>
        <v>3725.2</v>
      </c>
      <c r="I12" s="211">
        <f t="shared" si="2"/>
        <v>3971.9801814673992</v>
      </c>
      <c r="J12" s="211">
        <f t="shared" si="2"/>
        <v>4670.3449800092994</v>
      </c>
      <c r="K12" s="211">
        <f t="shared" si="2"/>
        <v>15690.520639376433</v>
      </c>
      <c r="L12" s="211">
        <f t="shared" si="2"/>
        <v>4537.4450564334447</v>
      </c>
      <c r="M12" s="211">
        <f t="shared" si="2"/>
        <v>4590.5820502570905</v>
      </c>
      <c r="N12" s="211">
        <f t="shared" si="2"/>
        <v>4535.653355819376</v>
      </c>
      <c r="O12" s="211">
        <f t="shared" si="2"/>
        <v>4903.3133146537084</v>
      </c>
      <c r="P12" s="211">
        <f t="shared" si="2"/>
        <v>18567</v>
      </c>
      <c r="Q12" s="211">
        <f t="shared" si="2"/>
        <v>4757</v>
      </c>
      <c r="R12" s="211">
        <f t="shared" ref="R12" si="3">SUM(R10:R11)</f>
        <v>4485</v>
      </c>
      <c r="S12" s="211">
        <v>4412</v>
      </c>
      <c r="T12" s="211">
        <v>4837</v>
      </c>
      <c r="U12" s="211">
        <v>18490</v>
      </c>
      <c r="V12" s="211">
        <v>4374</v>
      </c>
      <c r="W12" s="212"/>
      <c r="X12" s="335"/>
      <c r="Y12" s="145"/>
    </row>
    <row r="13" spans="1:25" s="145" customFormat="1" ht="6.65" customHeight="1">
      <c r="A13" s="165"/>
      <c r="B13" s="136"/>
      <c r="C13" s="136"/>
      <c r="D13" s="136"/>
      <c r="E13" s="136"/>
      <c r="F13" s="136"/>
      <c r="G13" s="136"/>
      <c r="H13" s="257"/>
      <c r="I13" s="257"/>
      <c r="J13" s="136"/>
      <c r="K13" s="136"/>
      <c r="L13" s="136"/>
      <c r="M13" s="136"/>
      <c r="N13" s="136"/>
      <c r="O13" s="136"/>
      <c r="P13" s="136"/>
      <c r="Q13" s="136"/>
      <c r="R13" s="136"/>
      <c r="S13" s="136"/>
      <c r="T13" s="136"/>
      <c r="U13" s="136"/>
      <c r="V13" s="136"/>
    </row>
    <row r="14" spans="1:25" s="145" customFormat="1" ht="14.5">
      <c r="A14" s="165" t="s">
        <v>586</v>
      </c>
      <c r="B14" s="142" t="s">
        <v>476</v>
      </c>
      <c r="C14" s="142" t="s">
        <v>476</v>
      </c>
      <c r="D14" s="142" t="s">
        <v>476</v>
      </c>
      <c r="E14" s="142" t="s">
        <v>476</v>
      </c>
      <c r="F14" s="142" t="s">
        <v>476</v>
      </c>
      <c r="G14" s="142" t="s">
        <v>476</v>
      </c>
      <c r="H14" s="142" t="s">
        <v>476</v>
      </c>
      <c r="I14" s="142" t="s">
        <v>476</v>
      </c>
      <c r="J14" s="142" t="s">
        <v>476</v>
      </c>
      <c r="K14" s="142" t="s">
        <v>476</v>
      </c>
      <c r="L14" s="258">
        <v>0.27300000000000002</v>
      </c>
      <c r="M14" s="258">
        <v>0.126</v>
      </c>
      <c r="N14" s="258">
        <v>5.1999999999999998E-2</v>
      </c>
      <c r="O14" s="258">
        <v>1.6E-2</v>
      </c>
      <c r="P14" s="258">
        <v>0.106</v>
      </c>
      <c r="Q14" s="258">
        <v>5.6000000000000001E-2</v>
      </c>
      <c r="R14" s="258">
        <v>2.5999999999999999E-2</v>
      </c>
      <c r="S14" s="258" t="s">
        <v>593</v>
      </c>
      <c r="T14" s="258">
        <v>4.7476022006178953E-2</v>
      </c>
      <c r="U14" s="258">
        <v>4.7182008301980272E-2</v>
      </c>
      <c r="V14" s="258">
        <v>-4.8000000000000001E-2</v>
      </c>
      <c r="W14" s="274"/>
    </row>
    <row r="15" spans="1:25" s="145" customFormat="1" ht="6.65" customHeight="1">
      <c r="A15" s="165"/>
      <c r="B15" s="136"/>
      <c r="C15" s="136"/>
      <c r="D15" s="136"/>
      <c r="E15" s="136"/>
      <c r="F15" s="136"/>
      <c r="G15" s="136"/>
      <c r="H15" s="257"/>
      <c r="I15" s="257"/>
      <c r="J15" s="136"/>
      <c r="K15" s="136"/>
      <c r="L15" s="136"/>
      <c r="M15" s="136"/>
      <c r="N15" s="136"/>
      <c r="O15" s="136"/>
      <c r="P15" s="136"/>
      <c r="Q15" s="136"/>
      <c r="R15" s="136"/>
      <c r="S15" s="136"/>
      <c r="T15" s="136"/>
      <c r="U15" s="136"/>
      <c r="V15" s="136"/>
    </row>
    <row r="16" spans="1:25" s="145" customFormat="1">
      <c r="A16" s="160" t="s">
        <v>588</v>
      </c>
      <c r="B16" s="225" t="s">
        <v>476</v>
      </c>
      <c r="C16" s="225" t="s">
        <v>476</v>
      </c>
      <c r="D16" s="225" t="s">
        <v>476</v>
      </c>
      <c r="E16" s="225" t="s">
        <v>476</v>
      </c>
      <c r="F16" s="225" t="s">
        <v>476</v>
      </c>
      <c r="G16" s="257">
        <v>118</v>
      </c>
      <c r="H16" s="257">
        <v>303</v>
      </c>
      <c r="I16" s="257">
        <v>138</v>
      </c>
      <c r="J16" s="257">
        <v>41</v>
      </c>
      <c r="K16" s="257">
        <v>599</v>
      </c>
      <c r="L16" s="257">
        <v>103</v>
      </c>
      <c r="M16" s="257">
        <v>82</v>
      </c>
      <c r="N16" s="257">
        <v>-112</v>
      </c>
      <c r="O16" s="257">
        <v>16</v>
      </c>
      <c r="P16" s="257">
        <v>89</v>
      </c>
      <c r="Q16" s="136">
        <v>-270</v>
      </c>
      <c r="R16" s="136">
        <v>-72</v>
      </c>
      <c r="S16" s="136">
        <v>-49</v>
      </c>
      <c r="T16" s="136">
        <v>210</v>
      </c>
      <c r="U16" s="136">
        <v>-181</v>
      </c>
      <c r="V16" s="136">
        <v>-222</v>
      </c>
    </row>
    <row r="17" spans="1:27" s="145" customFormat="1">
      <c r="A17" s="160" t="s">
        <v>589</v>
      </c>
      <c r="B17" s="225" t="s">
        <v>476</v>
      </c>
      <c r="C17" s="225" t="s">
        <v>476</v>
      </c>
      <c r="D17" s="225" t="s">
        <v>476</v>
      </c>
      <c r="E17" s="225" t="s">
        <v>476</v>
      </c>
      <c r="F17" s="225" t="s">
        <v>476</v>
      </c>
      <c r="G17" s="257">
        <v>-167</v>
      </c>
      <c r="H17" s="257">
        <v>-171</v>
      </c>
      <c r="I17" s="257">
        <v>-309</v>
      </c>
      <c r="J17" s="257">
        <v>-325</v>
      </c>
      <c r="K17" s="257">
        <v>-971</v>
      </c>
      <c r="L17" s="257">
        <v>-394</v>
      </c>
      <c r="M17" s="257">
        <v>-355</v>
      </c>
      <c r="N17" s="257">
        <v>-209</v>
      </c>
      <c r="O17" s="257">
        <v>-246</v>
      </c>
      <c r="P17" s="257">
        <v>-1204</v>
      </c>
      <c r="Q17" s="136">
        <v>-47</v>
      </c>
      <c r="R17" s="136">
        <v>2</v>
      </c>
      <c r="S17" s="136">
        <v>-7</v>
      </c>
      <c r="T17" s="136">
        <v>-36</v>
      </c>
      <c r="U17" s="136">
        <v>-88</v>
      </c>
      <c r="V17" s="136">
        <v>-5</v>
      </c>
    </row>
    <row r="18" spans="1:27" s="145" customFormat="1" ht="6.65" customHeight="1">
      <c r="A18" s="165"/>
      <c r="B18" s="136"/>
      <c r="C18" s="136"/>
      <c r="D18" s="136"/>
      <c r="E18" s="136"/>
      <c r="F18" s="136"/>
      <c r="G18" s="136"/>
      <c r="H18" s="257"/>
      <c r="I18" s="257"/>
      <c r="J18" s="136"/>
      <c r="K18" s="136"/>
      <c r="L18" s="136"/>
      <c r="M18" s="136"/>
      <c r="N18" s="136"/>
      <c r="O18" s="136"/>
      <c r="P18" s="136"/>
      <c r="Q18" s="136"/>
      <c r="R18" s="136"/>
      <c r="S18" s="136"/>
      <c r="T18" s="136"/>
      <c r="U18" s="136"/>
      <c r="V18" s="136"/>
    </row>
    <row r="19" spans="1:27" s="264" customFormat="1">
      <c r="A19" s="288" t="s">
        <v>514</v>
      </c>
      <c r="B19" s="263">
        <v>163</v>
      </c>
      <c r="C19" s="263">
        <v>244</v>
      </c>
      <c r="D19" s="263">
        <v>80</v>
      </c>
      <c r="E19" s="263">
        <v>121</v>
      </c>
      <c r="F19" s="263">
        <v>607</v>
      </c>
      <c r="G19" s="263">
        <v>-49</v>
      </c>
      <c r="H19" s="270">
        <v>132</v>
      </c>
      <c r="I19" s="270">
        <v>-171</v>
      </c>
      <c r="J19" s="263">
        <v>-284</v>
      </c>
      <c r="K19" s="263">
        <v>-372</v>
      </c>
      <c r="L19" s="263">
        <v>-291</v>
      </c>
      <c r="M19" s="263">
        <v>-273</v>
      </c>
      <c r="N19" s="263">
        <v>-321</v>
      </c>
      <c r="O19" s="263">
        <v>-230</v>
      </c>
      <c r="P19" s="263">
        <v>-1115</v>
      </c>
      <c r="Q19" s="263">
        <v>-317</v>
      </c>
      <c r="R19" s="263">
        <v>-70</v>
      </c>
      <c r="S19" s="263">
        <v>-56</v>
      </c>
      <c r="T19" s="263">
        <v>174</v>
      </c>
      <c r="U19" s="263">
        <v>-269</v>
      </c>
      <c r="V19" s="263">
        <v>-227</v>
      </c>
    </row>
    <row r="20" spans="1:27" s="145" customFormat="1">
      <c r="A20" s="160" t="s">
        <v>515</v>
      </c>
      <c r="B20" s="136">
        <v>47</v>
      </c>
      <c r="C20" s="136">
        <v>9</v>
      </c>
      <c r="D20" s="136">
        <v>34</v>
      </c>
      <c r="E20" s="136">
        <v>-51</v>
      </c>
      <c r="F20" s="136">
        <v>40</v>
      </c>
      <c r="G20" s="136">
        <v>55</v>
      </c>
      <c r="H20" s="257">
        <v>73</v>
      </c>
      <c r="I20" s="257">
        <v>71</v>
      </c>
      <c r="J20" s="136">
        <v>76</v>
      </c>
      <c r="K20" s="136">
        <v>275</v>
      </c>
      <c r="L20" s="136">
        <v>10</v>
      </c>
      <c r="M20" s="136">
        <v>2</v>
      </c>
      <c r="N20" s="136">
        <v>36</v>
      </c>
      <c r="O20" s="136">
        <v>15</v>
      </c>
      <c r="P20" s="136">
        <v>63</v>
      </c>
      <c r="Q20" s="136">
        <v>32</v>
      </c>
      <c r="R20" s="136">
        <v>28</v>
      </c>
      <c r="S20" s="136">
        <v>52</v>
      </c>
      <c r="T20" s="136">
        <v>38</v>
      </c>
      <c r="U20" s="136">
        <v>151</v>
      </c>
      <c r="V20" s="136">
        <v>34</v>
      </c>
    </row>
    <row r="21" spans="1:27" s="145" customFormat="1" hidden="1">
      <c r="A21" s="160" t="s">
        <v>176</v>
      </c>
      <c r="B21" s="136">
        <v>210</v>
      </c>
      <c r="C21" s="136">
        <v>253</v>
      </c>
      <c r="D21" s="136">
        <v>114</v>
      </c>
      <c r="E21" s="136">
        <v>69</v>
      </c>
      <c r="F21" s="136">
        <v>647</v>
      </c>
      <c r="G21" s="136">
        <v>6</v>
      </c>
      <c r="H21" s="257">
        <v>205</v>
      </c>
      <c r="I21" s="257">
        <v>-100</v>
      </c>
      <c r="J21" s="136">
        <v>-208</v>
      </c>
      <c r="K21" s="136">
        <v>-97</v>
      </c>
      <c r="L21" s="136"/>
      <c r="M21" s="136">
        <v>-6279</v>
      </c>
      <c r="N21" s="136">
        <v>-253</v>
      </c>
      <c r="O21" s="136">
        <v>-2648</v>
      </c>
      <c r="P21" s="136">
        <v>-9224</v>
      </c>
      <c r="Q21" s="136"/>
      <c r="R21" s="136"/>
      <c r="S21" s="136"/>
      <c r="T21" s="136"/>
      <c r="U21" s="136"/>
      <c r="V21" s="136"/>
    </row>
    <row r="22" spans="1:27" s="145" customFormat="1">
      <c r="A22" s="160" t="s">
        <v>90</v>
      </c>
      <c r="B22" s="257" t="s">
        <v>290</v>
      </c>
      <c r="C22" s="136">
        <v>-74</v>
      </c>
      <c r="D22" s="257" t="s">
        <v>290</v>
      </c>
      <c r="E22" s="257" t="s">
        <v>290</v>
      </c>
      <c r="F22" s="136">
        <v>-74</v>
      </c>
      <c r="G22" s="136">
        <v>595</v>
      </c>
      <c r="H22" s="257" t="s">
        <v>290</v>
      </c>
      <c r="I22" s="257" t="s">
        <v>290</v>
      </c>
      <c r="J22" s="136">
        <v>-86</v>
      </c>
      <c r="K22" s="136">
        <v>510</v>
      </c>
      <c r="L22" s="136">
        <v>-44</v>
      </c>
      <c r="M22" s="136">
        <v>-6279</v>
      </c>
      <c r="N22" s="136">
        <v>-253</v>
      </c>
      <c r="O22" s="136">
        <v>-2648</v>
      </c>
      <c r="P22" s="136">
        <v>-9224</v>
      </c>
      <c r="Q22" s="136">
        <v>-188</v>
      </c>
      <c r="R22" s="136">
        <v>48</v>
      </c>
      <c r="S22" s="136">
        <v>5</v>
      </c>
      <c r="T22" s="136">
        <v>-304</v>
      </c>
      <c r="U22" s="136">
        <v>-439</v>
      </c>
      <c r="V22" s="136">
        <v>231</v>
      </c>
    </row>
    <row r="23" spans="1:27" s="264" customFormat="1">
      <c r="A23" s="288" t="s">
        <v>6</v>
      </c>
      <c r="B23" s="263">
        <v>210</v>
      </c>
      <c r="C23" s="263">
        <v>179</v>
      </c>
      <c r="D23" s="263">
        <v>114</v>
      </c>
      <c r="E23" s="263">
        <v>69</v>
      </c>
      <c r="F23" s="263">
        <v>573</v>
      </c>
      <c r="G23" s="263">
        <v>602</v>
      </c>
      <c r="H23" s="270">
        <v>205</v>
      </c>
      <c r="I23" s="270">
        <v>-100</v>
      </c>
      <c r="J23" s="263">
        <v>-294</v>
      </c>
      <c r="K23" s="263">
        <v>413</v>
      </c>
      <c r="L23" s="263">
        <v>-325</v>
      </c>
      <c r="M23" s="263">
        <v>-6551</v>
      </c>
      <c r="N23" s="263">
        <v>-538</v>
      </c>
      <c r="O23" s="263">
        <v>-2863</v>
      </c>
      <c r="P23" s="263">
        <v>-10276</v>
      </c>
      <c r="Q23" s="263">
        <v>-473</v>
      </c>
      <c r="R23" s="263">
        <v>7</v>
      </c>
      <c r="S23" s="263">
        <v>2</v>
      </c>
      <c r="T23" s="263">
        <v>-92</v>
      </c>
      <c r="U23" s="263">
        <v>-558</v>
      </c>
      <c r="V23" s="263">
        <v>38</v>
      </c>
      <c r="X23" s="145"/>
    </row>
    <row r="24" spans="1:27" s="145" customFormat="1">
      <c r="A24" s="160" t="s">
        <v>479</v>
      </c>
      <c r="B24" s="136">
        <v>145</v>
      </c>
      <c r="C24" s="136">
        <v>92</v>
      </c>
      <c r="D24" s="136">
        <v>55</v>
      </c>
      <c r="E24" s="136">
        <v>32</v>
      </c>
      <c r="F24" s="136">
        <v>325</v>
      </c>
      <c r="G24" s="136">
        <v>483</v>
      </c>
      <c r="H24" s="257">
        <v>175</v>
      </c>
      <c r="I24" s="257">
        <v>-86</v>
      </c>
      <c r="J24" s="136">
        <v>-250</v>
      </c>
      <c r="K24" s="136">
        <v>323</v>
      </c>
      <c r="L24" s="136">
        <v>-288</v>
      </c>
      <c r="M24" s="136">
        <v>-5886</v>
      </c>
      <c r="N24" s="136">
        <v>-693</v>
      </c>
      <c r="O24" s="136">
        <v>-2881</v>
      </c>
      <c r="P24" s="136">
        <v>-9747</v>
      </c>
      <c r="Q24" s="136">
        <v>605</v>
      </c>
      <c r="R24" s="136">
        <v>-120</v>
      </c>
      <c r="S24" s="136">
        <v>-148</v>
      </c>
      <c r="T24" s="136">
        <v>-230</v>
      </c>
      <c r="U24" s="136">
        <v>106</v>
      </c>
      <c r="V24" s="136">
        <v>-125</v>
      </c>
    </row>
    <row r="25" spans="1:27" s="145" customFormat="1">
      <c r="A25" s="160" t="s">
        <v>365</v>
      </c>
      <c r="B25" s="190">
        <v>1.99</v>
      </c>
      <c r="C25" s="190">
        <v>1.18</v>
      </c>
      <c r="D25" s="190">
        <v>0.71</v>
      </c>
      <c r="E25" s="190">
        <v>0.41</v>
      </c>
      <c r="F25" s="190">
        <v>4.2300000000000004</v>
      </c>
      <c r="G25" s="190">
        <v>6.2</v>
      </c>
      <c r="H25" s="271">
        <v>2.25</v>
      </c>
      <c r="I25" s="271">
        <v>-1.1000000000000001</v>
      </c>
      <c r="J25" s="190">
        <v>3.19</v>
      </c>
      <c r="K25" s="190">
        <v>4.13</v>
      </c>
      <c r="L25" s="190">
        <v>-3.68</v>
      </c>
      <c r="M25" s="190">
        <v>-75.24305038268497</v>
      </c>
      <c r="N25" s="190">
        <v>-8.85</v>
      </c>
      <c r="O25" s="190">
        <v>-36.83</v>
      </c>
      <c r="P25" s="190">
        <v>-124.61</v>
      </c>
      <c r="Q25" s="190">
        <v>0.23</v>
      </c>
      <c r="R25" s="190">
        <v>-0.03</v>
      </c>
      <c r="S25" s="190">
        <v>-0.03</v>
      </c>
      <c r="T25" s="143">
        <v>-0.05</v>
      </c>
      <c r="U25" s="143">
        <v>0.03</v>
      </c>
      <c r="V25" s="143">
        <v>-0.03</v>
      </c>
    </row>
    <row r="26" spans="1:27" s="145" customFormat="1" hidden="1">
      <c r="A26" s="135" t="s">
        <v>378</v>
      </c>
      <c r="B26" s="136">
        <v>231</v>
      </c>
      <c r="C26" s="136">
        <v>266</v>
      </c>
      <c r="D26" s="136">
        <v>179</v>
      </c>
      <c r="E26" s="136">
        <v>189</v>
      </c>
      <c r="F26" s="136">
        <v>864</v>
      </c>
      <c r="G26" s="136">
        <v>39</v>
      </c>
      <c r="H26" s="257">
        <v>212</v>
      </c>
      <c r="I26" s="257">
        <v>-49</v>
      </c>
      <c r="J26" s="136">
        <v>-132</v>
      </c>
      <c r="K26" s="136">
        <v>70</v>
      </c>
      <c r="L26" s="136"/>
      <c r="M26" s="136"/>
      <c r="N26" s="136">
        <v>5.0317796610169488E-3</v>
      </c>
      <c r="O26" s="136"/>
      <c r="P26" s="136"/>
      <c r="Q26" s="136"/>
      <c r="R26" s="136"/>
      <c r="S26" s="136"/>
      <c r="T26" s="323"/>
      <c r="U26" s="323"/>
      <c r="V26" s="323"/>
    </row>
    <row r="27" spans="1:27" s="145" customFormat="1" hidden="1">
      <c r="A27" s="135" t="s">
        <v>392</v>
      </c>
      <c r="B27" s="190">
        <v>3.1643463119415882</v>
      </c>
      <c r="C27" s="190">
        <v>3.41</v>
      </c>
      <c r="D27" s="190">
        <v>2.2999999999999998</v>
      </c>
      <c r="E27" s="190">
        <v>2.4300000000000002</v>
      </c>
      <c r="F27" s="190">
        <v>11.26</v>
      </c>
      <c r="G27" s="190">
        <v>0.5</v>
      </c>
      <c r="H27" s="271">
        <v>2.71</v>
      </c>
      <c r="I27" s="271">
        <v>-0.63</v>
      </c>
      <c r="J27" s="190">
        <v>-1.69</v>
      </c>
      <c r="K27" s="190">
        <v>0.9</v>
      </c>
      <c r="L27" s="190"/>
      <c r="M27" s="190"/>
      <c r="N27" s="190" t="s">
        <v>476</v>
      </c>
      <c r="O27" s="190"/>
      <c r="P27" s="190"/>
      <c r="Q27" s="190"/>
      <c r="R27" s="190"/>
      <c r="S27" s="190"/>
      <c r="T27" s="324"/>
      <c r="U27" s="324"/>
      <c r="V27" s="324"/>
    </row>
    <row r="28" spans="1:27" s="145" customFormat="1" ht="6" customHeight="1">
      <c r="A28" s="165"/>
      <c r="B28" s="136"/>
      <c r="C28" s="136"/>
      <c r="D28" s="136"/>
      <c r="E28" s="136"/>
      <c r="F28" s="136"/>
      <c r="G28" s="136"/>
      <c r="H28" s="257"/>
      <c r="I28" s="257"/>
      <c r="J28" s="136"/>
      <c r="K28" s="136"/>
      <c r="L28" s="136"/>
      <c r="M28" s="136"/>
      <c r="N28" s="136"/>
      <c r="O28" s="136"/>
      <c r="P28" s="136"/>
      <c r="Q28" s="136"/>
      <c r="R28" s="136"/>
      <c r="S28" s="136"/>
      <c r="T28" s="136"/>
      <c r="U28" s="136"/>
      <c r="V28" s="136"/>
    </row>
    <row r="29" spans="1:27" s="145" customFormat="1">
      <c r="A29" s="160" t="s">
        <v>522</v>
      </c>
      <c r="B29" s="258">
        <v>-0.115</v>
      </c>
      <c r="C29" s="258">
        <v>0.17073170731707318</v>
      </c>
      <c r="D29" s="258">
        <v>0.08</v>
      </c>
      <c r="E29" s="258">
        <v>0.11700000000000001</v>
      </c>
      <c r="F29" s="258">
        <v>5.5E-2</v>
      </c>
      <c r="G29" s="258">
        <v>0.115</v>
      </c>
      <c r="H29" s="258">
        <v>0.21299999999999999</v>
      </c>
      <c r="I29" s="258">
        <v>0.3</v>
      </c>
      <c r="J29" s="258">
        <v>0.314</v>
      </c>
      <c r="K29" s="258">
        <v>0.23899999999999999</v>
      </c>
      <c r="L29" s="258">
        <v>0.36499999999999999</v>
      </c>
      <c r="M29" s="258">
        <v>0.23200000000000001</v>
      </c>
      <c r="N29" s="258">
        <v>0.14199999999999999</v>
      </c>
      <c r="O29" s="258">
        <v>4.9892933618843699E-2</v>
      </c>
      <c r="P29" s="258">
        <v>0.183</v>
      </c>
      <c r="Q29" s="334">
        <v>4.8000000000000001E-2</v>
      </c>
      <c r="R29" s="334">
        <v>-2.3E-2</v>
      </c>
      <c r="S29" s="334">
        <v>-2.7E-2</v>
      </c>
      <c r="T29" s="334">
        <v>-1.2999999999999999E-2</v>
      </c>
      <c r="U29" s="334">
        <v>-4.0000000000000001E-3</v>
      </c>
      <c r="V29" s="334">
        <v>-8.1000000000000003E-2</v>
      </c>
      <c r="W29" s="148"/>
      <c r="X29" s="274"/>
      <c r="Y29" s="274"/>
      <c r="Z29" s="274"/>
      <c r="AA29" s="274"/>
    </row>
    <row r="30" spans="1:27" s="145" customFormat="1" ht="14.5" hidden="1">
      <c r="A30" s="298" t="s">
        <v>587</v>
      </c>
      <c r="B30" s="297" t="s">
        <v>476</v>
      </c>
      <c r="C30" s="297" t="s">
        <v>476</v>
      </c>
      <c r="D30" s="297" t="s">
        <v>476</v>
      </c>
      <c r="E30" s="297" t="s">
        <v>476</v>
      </c>
      <c r="F30" s="297" t="s">
        <v>476</v>
      </c>
      <c r="G30" s="296">
        <v>9.8110551676187985E-2</v>
      </c>
      <c r="H30" s="296">
        <v>0.19614283576755898</v>
      </c>
      <c r="I30" s="296">
        <v>0.26163284638275375</v>
      </c>
      <c r="J30" s="296">
        <v>0.274927220322289</v>
      </c>
      <c r="K30" s="296">
        <v>0.2108932761682083</v>
      </c>
      <c r="L30" s="296">
        <v>0.30687409998994686</v>
      </c>
      <c r="M30" s="296">
        <v>0.16557818664194146</v>
      </c>
      <c r="N30" s="296">
        <v>9.2950887864391429E-2</v>
      </c>
      <c r="O30" s="296">
        <v>2.2153725554501902E-2</v>
      </c>
      <c r="P30" s="296">
        <v>0.13544304381586181</v>
      </c>
      <c r="Q30" s="296">
        <v>5.6000000000000001E-2</v>
      </c>
      <c r="R30" s="258"/>
      <c r="S30" s="258"/>
      <c r="T30" s="319"/>
      <c r="U30" s="319"/>
      <c r="V30" s="319"/>
    </row>
    <row r="31" spans="1:27" s="145" customFormat="1" ht="14.5" hidden="1">
      <c r="A31" s="298" t="s">
        <v>590</v>
      </c>
      <c r="B31" s="142" t="s">
        <v>476</v>
      </c>
      <c r="C31" s="142" t="s">
        <v>476</v>
      </c>
      <c r="D31" s="142" t="s">
        <v>476</v>
      </c>
      <c r="E31" s="142" t="s">
        <v>476</v>
      </c>
      <c r="F31" s="142" t="s">
        <v>476</v>
      </c>
      <c r="G31" s="142" t="s">
        <v>476</v>
      </c>
      <c r="H31" s="142" t="s">
        <v>476</v>
      </c>
      <c r="I31" s="142" t="s">
        <v>476</v>
      </c>
      <c r="J31" s="142" t="s">
        <v>476</v>
      </c>
      <c r="K31" s="142" t="s">
        <v>476</v>
      </c>
      <c r="L31" s="142" t="s">
        <v>476</v>
      </c>
      <c r="M31" s="142" t="s">
        <v>476</v>
      </c>
      <c r="N31" s="142" t="s">
        <v>476</v>
      </c>
      <c r="O31" s="142" t="s">
        <v>476</v>
      </c>
      <c r="P31" s="142" t="s">
        <v>476</v>
      </c>
      <c r="Q31" s="142" t="s">
        <v>476</v>
      </c>
      <c r="R31" s="142"/>
      <c r="S31" s="142"/>
      <c r="T31" s="325" t="s">
        <v>585</v>
      </c>
      <c r="U31" s="325" t="s">
        <v>585</v>
      </c>
      <c r="V31" s="325"/>
    </row>
    <row r="32" spans="1:27" s="145" customFormat="1" ht="14.5">
      <c r="A32" s="130" t="s">
        <v>510</v>
      </c>
      <c r="B32" s="260">
        <v>0.159</v>
      </c>
      <c r="C32" s="260">
        <v>0.313</v>
      </c>
      <c r="D32" s="260">
        <v>9.9000000000000005E-2</v>
      </c>
      <c r="E32" s="260">
        <v>0.124</v>
      </c>
      <c r="F32" s="260">
        <v>0.16700000000000001</v>
      </c>
      <c r="G32" s="260">
        <v>9.9000000000000005E-2</v>
      </c>
      <c r="H32" s="261">
        <v>0.184</v>
      </c>
      <c r="I32" s="261">
        <v>0.254</v>
      </c>
      <c r="J32" s="260">
        <v>0.23899999999999999</v>
      </c>
      <c r="K32" s="260">
        <v>0.19700000000000001</v>
      </c>
      <c r="L32" s="260">
        <v>0.30299999999999999</v>
      </c>
      <c r="M32" s="260">
        <v>0.161</v>
      </c>
      <c r="N32" s="260">
        <v>7.3999999999999996E-2</v>
      </c>
      <c r="O32" s="260">
        <v>3.4261241970021415E-2</v>
      </c>
      <c r="P32" s="260">
        <v>0.13154037346249442</v>
      </c>
      <c r="Q32" s="293" t="s">
        <v>476</v>
      </c>
      <c r="R32" s="293" t="s">
        <v>476</v>
      </c>
      <c r="S32" s="293" t="s">
        <v>476</v>
      </c>
      <c r="T32" s="293" t="s">
        <v>476</v>
      </c>
      <c r="U32" s="293" t="s">
        <v>476</v>
      </c>
      <c r="V32" s="293" t="s">
        <v>476</v>
      </c>
    </row>
    <row r="33" spans="1:25" s="145" customFormat="1">
      <c r="A33" s="130"/>
      <c r="B33" s="260"/>
      <c r="C33" s="260"/>
      <c r="D33" s="260"/>
      <c r="E33" s="260"/>
      <c r="F33" s="260"/>
      <c r="G33" s="260"/>
      <c r="H33" s="261"/>
      <c r="I33" s="261"/>
      <c r="J33" s="260"/>
      <c r="K33" s="260"/>
      <c r="L33" s="260"/>
      <c r="M33" s="260"/>
      <c r="N33" s="260"/>
      <c r="Q33" s="260"/>
      <c r="R33" s="260"/>
      <c r="S33" s="260"/>
      <c r="T33" s="136"/>
      <c r="U33" s="136"/>
      <c r="V33" s="136"/>
      <c r="W33" s="274"/>
      <c r="X33" s="274"/>
      <c r="Y33" s="274"/>
    </row>
    <row r="34" spans="1:25" s="145" customFormat="1">
      <c r="A34" s="160" t="s">
        <v>576</v>
      </c>
      <c r="B34" s="258" t="s">
        <v>476</v>
      </c>
      <c r="C34" s="258" t="s">
        <v>476</v>
      </c>
      <c r="D34" s="258" t="s">
        <v>476</v>
      </c>
      <c r="E34" s="258" t="s">
        <v>476</v>
      </c>
      <c r="F34" s="258" t="s">
        <v>476</v>
      </c>
      <c r="G34" s="258">
        <v>3.6035313402840066E-2</v>
      </c>
      <c r="H34" s="258">
        <v>8.2000000000000003E-2</v>
      </c>
      <c r="I34" s="258">
        <v>3.5999999999999997E-2</v>
      </c>
      <c r="J34" s="299">
        <v>8.9999999999999993E-3</v>
      </c>
      <c r="K34" s="258">
        <v>3.9E-2</v>
      </c>
      <c r="L34" s="258">
        <v>2.4E-2</v>
      </c>
      <c r="M34" s="258">
        <v>1.9E-2</v>
      </c>
      <c r="N34" s="258">
        <v>-2.7E-2</v>
      </c>
      <c r="O34" s="258">
        <v>4.0000000000000001E-3</v>
      </c>
      <c r="P34" s="258">
        <v>5.0000000000000001E-3</v>
      </c>
      <c r="Q34" s="137">
        <v>-6.0999999999999999E-2</v>
      </c>
      <c r="R34" s="137">
        <v>-1.7000000000000001E-2</v>
      </c>
      <c r="S34" s="137">
        <v>-1.2E-2</v>
      </c>
      <c r="T34" s="137">
        <v>4.4999999999999998E-2</v>
      </c>
      <c r="U34" s="137">
        <v>-0.01</v>
      </c>
      <c r="V34" s="137">
        <v>-5.2999999999999999E-2</v>
      </c>
      <c r="X34" s="260"/>
    </row>
    <row r="35" spans="1:25" s="145" customFormat="1">
      <c r="A35" s="160" t="s">
        <v>577</v>
      </c>
      <c r="B35" s="258" t="s">
        <v>476</v>
      </c>
      <c r="C35" s="258" t="s">
        <v>476</v>
      </c>
      <c r="D35" s="258" t="s">
        <v>476</v>
      </c>
      <c r="E35" s="258" t="s">
        <v>476</v>
      </c>
      <c r="F35" s="258" t="s">
        <v>476</v>
      </c>
      <c r="G35" s="258" t="s">
        <v>476</v>
      </c>
      <c r="H35" s="258" t="s">
        <v>476</v>
      </c>
      <c r="I35" s="258" t="s">
        <v>476</v>
      </c>
      <c r="J35" s="258" t="s">
        <v>476</v>
      </c>
      <c r="K35" s="258" t="s">
        <v>476</v>
      </c>
      <c r="L35" s="258" t="s">
        <v>476</v>
      </c>
      <c r="M35" s="258" t="s">
        <v>476</v>
      </c>
      <c r="N35" s="258" t="s">
        <v>476</v>
      </c>
      <c r="O35" s="142" t="s">
        <v>476</v>
      </c>
      <c r="P35" s="142" t="s">
        <v>476</v>
      </c>
      <c r="Q35" s="142" t="s">
        <v>476</v>
      </c>
      <c r="R35" s="142" t="s">
        <v>476</v>
      </c>
      <c r="S35" s="142" t="s">
        <v>476</v>
      </c>
      <c r="T35" s="142" t="s">
        <v>476</v>
      </c>
      <c r="U35" s="142" t="s">
        <v>476</v>
      </c>
      <c r="V35" s="142" t="s">
        <v>476</v>
      </c>
    </row>
    <row r="36" spans="1:25" s="145" customFormat="1">
      <c r="A36" s="130" t="s">
        <v>517</v>
      </c>
      <c r="B36" s="260">
        <v>5.5E-2</v>
      </c>
      <c r="C36" s="260">
        <v>7.9427083333333329E-2</v>
      </c>
      <c r="D36" s="260">
        <v>2.5999999999999999E-2</v>
      </c>
      <c r="E36" s="260">
        <v>3.4000000000000002E-2</v>
      </c>
      <c r="F36" s="260">
        <v>4.8000000000000001E-2</v>
      </c>
      <c r="G36" s="260">
        <v>-1.4999999999999999E-2</v>
      </c>
      <c r="H36" s="261">
        <v>3.5000000000000003E-2</v>
      </c>
      <c r="I36" s="261">
        <v>-4.2999999999999997E-2</v>
      </c>
      <c r="J36" s="260">
        <v>-6.0999999999999999E-2</v>
      </c>
      <c r="K36" s="260">
        <v>-2.4E-2</v>
      </c>
      <c r="L36" s="260">
        <v>-6.4000000000000001E-2</v>
      </c>
      <c r="M36" s="260">
        <v>-5.9464169026355915E-2</v>
      </c>
      <c r="N36" s="260">
        <v>-7.0999999999999994E-2</v>
      </c>
      <c r="O36" s="260">
        <v>-4.6910055068325518E-2</v>
      </c>
      <c r="P36" s="260">
        <v>-6.0052781817202562E-2</v>
      </c>
      <c r="Q36" s="260">
        <v>-6.7000000000000004E-2</v>
      </c>
      <c r="R36" s="260">
        <v>-1.6E-2</v>
      </c>
      <c r="S36" s="260">
        <v>-1.2999999999999999E-2</v>
      </c>
      <c r="T36" s="260">
        <v>3.5999999999999997E-2</v>
      </c>
      <c r="U36" s="260">
        <v>-1.4999999999999999E-2</v>
      </c>
      <c r="V36" s="328">
        <v>5.1999999999999998E-2</v>
      </c>
    </row>
    <row r="37" spans="1:25" s="145" customFormat="1">
      <c r="A37" s="130" t="s">
        <v>518</v>
      </c>
      <c r="B37" s="260">
        <v>7.0999999999999994E-2</v>
      </c>
      <c r="C37" s="260">
        <v>5.8268229166666664E-2</v>
      </c>
      <c r="D37" s="260">
        <v>3.6999999999999998E-2</v>
      </c>
      <c r="E37" s="260">
        <v>0.02</v>
      </c>
      <c r="F37" s="260">
        <v>4.4999999999999998E-2</v>
      </c>
      <c r="G37" s="260">
        <v>0.18099999999999999</v>
      </c>
      <c r="H37" s="261">
        <v>5.5E-2</v>
      </c>
      <c r="I37" s="261">
        <v>-2.5000000000000001E-2</v>
      </c>
      <c r="J37" s="260">
        <v>-6.3E-2</v>
      </c>
      <c r="K37" s="260">
        <v>2.5999999999999999E-2</v>
      </c>
      <c r="L37" s="260">
        <v>-7.1999999999999995E-2</v>
      </c>
      <c r="M37" s="260">
        <v>-1.426922239163581</v>
      </c>
      <c r="N37" s="260">
        <v>-0.11899999999999999</v>
      </c>
      <c r="O37" s="260">
        <v>-0.58392820722006933</v>
      </c>
      <c r="P37" s="260">
        <v>-0.55345505466688205</v>
      </c>
      <c r="Q37" s="260">
        <v>-9.9000000000000005E-2</v>
      </c>
      <c r="R37" s="260">
        <v>2E-3</v>
      </c>
      <c r="S37" s="260">
        <v>0</v>
      </c>
      <c r="T37" s="260">
        <v>-1.9E-2</v>
      </c>
      <c r="U37" s="260">
        <v>-0.03</v>
      </c>
      <c r="V37" s="260">
        <v>8.9999999999999993E-3</v>
      </c>
    </row>
    <row r="38" spans="1:25" s="145" customFormat="1">
      <c r="A38" s="130"/>
      <c r="B38" s="260"/>
      <c r="C38" s="260"/>
      <c r="D38" s="260"/>
      <c r="E38" s="260"/>
      <c r="F38" s="260"/>
      <c r="G38" s="260"/>
      <c r="H38" s="261"/>
      <c r="I38" s="261"/>
      <c r="J38" s="260"/>
      <c r="K38" s="260"/>
      <c r="L38" s="260"/>
      <c r="M38" s="260"/>
      <c r="N38" s="260"/>
      <c r="Q38" s="260"/>
      <c r="R38" s="260"/>
      <c r="S38" s="260"/>
      <c r="T38" s="136"/>
      <c r="U38" s="136"/>
      <c r="V38" s="136"/>
    </row>
    <row r="39" spans="1:25" s="145" customFormat="1" ht="14.5">
      <c r="A39" s="135" t="s">
        <v>483</v>
      </c>
      <c r="B39" s="136">
        <v>-777</v>
      </c>
      <c r="C39" s="136">
        <v>-1697</v>
      </c>
      <c r="D39" s="136">
        <v>-1392</v>
      </c>
      <c r="E39" s="136">
        <v>-2059</v>
      </c>
      <c r="F39" s="136">
        <v>-2059</v>
      </c>
      <c r="G39" s="136">
        <v>-1107</v>
      </c>
      <c r="H39" s="257">
        <v>-1636</v>
      </c>
      <c r="I39" s="257">
        <v>546</v>
      </c>
      <c r="J39" s="136">
        <v>1482</v>
      </c>
      <c r="K39" s="136">
        <v>1482</v>
      </c>
      <c r="L39" s="136">
        <v>2516</v>
      </c>
      <c r="M39" s="136">
        <v>2229</v>
      </c>
      <c r="N39" s="136">
        <v>3328</v>
      </c>
      <c r="O39" s="136">
        <v>4976</v>
      </c>
      <c r="P39" s="136">
        <v>4976</v>
      </c>
      <c r="Q39" s="136">
        <v>548.82500000000005</v>
      </c>
      <c r="R39" s="136">
        <v>-96</v>
      </c>
      <c r="S39" s="136">
        <v>1465</v>
      </c>
      <c r="T39" s="136">
        <v>1113</v>
      </c>
      <c r="U39" s="136">
        <v>1113</v>
      </c>
      <c r="V39" s="136">
        <v>1885</v>
      </c>
    </row>
    <row r="40" spans="1:25" s="145" customFormat="1">
      <c r="A40" s="135" t="s">
        <v>524</v>
      </c>
      <c r="B40" s="193">
        <v>-0.6</v>
      </c>
      <c r="C40" s="193">
        <v>-1.2</v>
      </c>
      <c r="D40" s="193">
        <v>-1.1000000000000001</v>
      </c>
      <c r="E40" s="193">
        <v>-2.1</v>
      </c>
      <c r="F40" s="193">
        <v>-2.1</v>
      </c>
      <c r="G40" s="193">
        <v>-1.4</v>
      </c>
      <c r="H40" s="191">
        <v>-2.2999999999999998</v>
      </c>
      <c r="I40" s="191">
        <v>1.2</v>
      </c>
      <c r="J40" s="193">
        <v>8.6</v>
      </c>
      <c r="K40" s="193">
        <v>8.6</v>
      </c>
      <c r="L40" s="193">
        <v>-24.4</v>
      </c>
      <c r="M40" s="193">
        <v>-3.9</v>
      </c>
      <c r="N40" s="193">
        <v>-4.5</v>
      </c>
      <c r="O40" s="193">
        <v>-6.6346666666666669</v>
      </c>
      <c r="P40" s="193">
        <v>-6.6346666666666669</v>
      </c>
      <c r="Q40" s="191">
        <v>-0.7</v>
      </c>
      <c r="R40" s="191">
        <v>0.2</v>
      </c>
      <c r="S40" s="191">
        <v>-4.5999999999999996</v>
      </c>
      <c r="T40" s="191">
        <v>13.6</v>
      </c>
      <c r="U40" s="191">
        <v>13.6</v>
      </c>
      <c r="V40" s="191">
        <v>11.2</v>
      </c>
    </row>
    <row r="41" spans="1:25" s="145" customFormat="1" ht="14.5">
      <c r="A41" s="135" t="s">
        <v>548</v>
      </c>
      <c r="B41" s="137">
        <v>0.1454684567965695</v>
      </c>
      <c r="C41" s="137">
        <v>0.15293790804278373</v>
      </c>
      <c r="D41" s="137">
        <v>0.14000000000000001</v>
      </c>
      <c r="E41" s="137">
        <v>9.9000000000000005E-2</v>
      </c>
      <c r="F41" s="137">
        <v>9.9000000000000005E-2</v>
      </c>
      <c r="G41" s="137">
        <v>6.6000000000000003E-2</v>
      </c>
      <c r="H41" s="258">
        <v>5.7000000000000002E-2</v>
      </c>
      <c r="I41" s="258">
        <v>2.4E-2</v>
      </c>
      <c r="J41" s="137">
        <v>-1.2E-2</v>
      </c>
      <c r="K41" s="137">
        <v>-1.2E-2</v>
      </c>
      <c r="L41" s="137">
        <v>-4.1000000000000002E-2</v>
      </c>
      <c r="M41" s="137">
        <v>-9.8128708352350519E-2</v>
      </c>
      <c r="N41" s="137">
        <v>-0.126</v>
      </c>
      <c r="O41" s="137">
        <v>-0.14753973353116853</v>
      </c>
      <c r="P41" s="137">
        <v>-0.14753973353116853</v>
      </c>
      <c r="Q41" s="142" t="s">
        <v>476</v>
      </c>
      <c r="R41" s="142" t="s">
        <v>476</v>
      </c>
      <c r="S41" s="142" t="s">
        <v>476</v>
      </c>
      <c r="T41" s="142" t="s">
        <v>476</v>
      </c>
      <c r="U41" s="142" t="s">
        <v>476</v>
      </c>
      <c r="V41" s="142" t="s">
        <v>476</v>
      </c>
    </row>
    <row r="42" spans="1:25" s="145" customFormat="1">
      <c r="A42" s="135"/>
      <c r="B42" s="137"/>
      <c r="C42" s="137"/>
      <c r="D42" s="137"/>
      <c r="E42" s="137"/>
      <c r="F42" s="136"/>
      <c r="G42" s="136"/>
      <c r="H42" s="258"/>
      <c r="I42" s="258"/>
      <c r="J42" s="137"/>
      <c r="K42" s="137"/>
      <c r="L42" s="137"/>
      <c r="M42" s="137"/>
      <c r="N42" s="137"/>
      <c r="Q42" s="137"/>
      <c r="R42" s="137"/>
      <c r="S42" s="137"/>
      <c r="T42" s="136"/>
      <c r="U42" s="136"/>
      <c r="V42" s="136"/>
    </row>
    <row r="43" spans="1:25" s="145" customFormat="1" ht="14.5">
      <c r="A43" s="287" t="s">
        <v>578</v>
      </c>
      <c r="B43" s="225" t="s">
        <v>476</v>
      </c>
      <c r="C43" s="225" t="s">
        <v>476</v>
      </c>
      <c r="D43" s="225" t="s">
        <v>476</v>
      </c>
      <c r="E43" s="225" t="s">
        <v>476</v>
      </c>
      <c r="F43" s="270" t="s">
        <v>290</v>
      </c>
      <c r="G43" s="225">
        <v>4424</v>
      </c>
      <c r="H43" s="225">
        <v>4938</v>
      </c>
      <c r="I43" s="225">
        <v>5302</v>
      </c>
      <c r="J43" s="225">
        <v>5875.6</v>
      </c>
      <c r="K43" s="270" t="s">
        <v>290</v>
      </c>
      <c r="L43" s="225">
        <v>6022</v>
      </c>
      <c r="M43" s="225">
        <v>4952</v>
      </c>
      <c r="N43" s="225">
        <v>5013</v>
      </c>
      <c r="O43" s="225">
        <v>4843</v>
      </c>
      <c r="P43" s="270" t="s">
        <v>290</v>
      </c>
      <c r="Q43" s="144">
        <v>4850.235999999999</v>
      </c>
      <c r="R43" s="144">
        <v>4710</v>
      </c>
      <c r="S43" s="225">
        <v>4764</v>
      </c>
      <c r="T43" s="225">
        <v>4757</v>
      </c>
      <c r="U43" s="270" t="s">
        <v>290</v>
      </c>
      <c r="V43" s="270">
        <v>4651</v>
      </c>
    </row>
    <row r="44" spans="1:25" s="145" customFormat="1" ht="14.5">
      <c r="A44" s="287" t="s">
        <v>579</v>
      </c>
      <c r="B44" s="225" t="s">
        <v>476</v>
      </c>
      <c r="C44" s="225" t="s">
        <v>476</v>
      </c>
      <c r="D44" s="225" t="s">
        <v>476</v>
      </c>
      <c r="E44" s="225" t="s">
        <v>476</v>
      </c>
      <c r="F44" s="270" t="s">
        <v>290</v>
      </c>
      <c r="G44" s="225">
        <v>359.4</v>
      </c>
      <c r="H44" s="225">
        <v>611</v>
      </c>
      <c r="I44" s="225">
        <v>1126</v>
      </c>
      <c r="J44" s="225">
        <v>1442.5</v>
      </c>
      <c r="K44" s="270" t="s">
        <v>290</v>
      </c>
      <c r="L44" s="225">
        <v>1621</v>
      </c>
      <c r="M44" s="225">
        <v>1679</v>
      </c>
      <c r="N44" s="225">
        <v>1651</v>
      </c>
      <c r="O44" s="225">
        <v>1659</v>
      </c>
      <c r="P44" s="270" t="s">
        <v>290</v>
      </c>
      <c r="Q44" s="225">
        <v>1624.3</v>
      </c>
      <c r="R44" s="225">
        <v>1484</v>
      </c>
      <c r="S44" s="225">
        <v>1545</v>
      </c>
      <c r="T44" s="225">
        <v>1590</v>
      </c>
      <c r="U44" s="270" t="s">
        <v>290</v>
      </c>
      <c r="V44" s="270">
        <v>1550</v>
      </c>
    </row>
    <row r="45" spans="1:25" s="264" customFormat="1" ht="14.5">
      <c r="A45" s="288" t="s">
        <v>554</v>
      </c>
      <c r="B45" s="270" t="s">
        <v>476</v>
      </c>
      <c r="C45" s="270" t="s">
        <v>476</v>
      </c>
      <c r="D45" s="270" t="s">
        <v>476</v>
      </c>
      <c r="E45" s="270" t="s">
        <v>476</v>
      </c>
      <c r="F45" s="263" t="s">
        <v>290</v>
      </c>
      <c r="G45" s="263">
        <f t="shared" ref="G45:R45" si="4">SUM(G43:G44)</f>
        <v>4783.3999999999996</v>
      </c>
      <c r="H45" s="263">
        <f t="shared" si="4"/>
        <v>5549</v>
      </c>
      <c r="I45" s="263">
        <f t="shared" si="4"/>
        <v>6428</v>
      </c>
      <c r="J45" s="263">
        <f t="shared" si="4"/>
        <v>7318.1</v>
      </c>
      <c r="K45" s="263" t="s">
        <v>290</v>
      </c>
      <c r="L45" s="263">
        <f t="shared" si="4"/>
        <v>7643</v>
      </c>
      <c r="M45" s="263">
        <f>SUM(M43:M44)</f>
        <v>6631</v>
      </c>
      <c r="N45" s="263">
        <f t="shared" si="4"/>
        <v>6664</v>
      </c>
      <c r="O45" s="263">
        <f t="shared" si="4"/>
        <v>6502</v>
      </c>
      <c r="P45" s="263" t="s">
        <v>290</v>
      </c>
      <c r="Q45" s="263">
        <f t="shared" si="4"/>
        <v>6474.5359999999991</v>
      </c>
      <c r="R45" s="263">
        <f t="shared" si="4"/>
        <v>6194</v>
      </c>
      <c r="S45" s="270">
        <v>6309</v>
      </c>
      <c r="T45" s="270">
        <v>6347</v>
      </c>
      <c r="U45" s="263" t="s">
        <v>290</v>
      </c>
      <c r="V45" s="263">
        <v>6201</v>
      </c>
    </row>
    <row r="46" spans="1:25" s="145" customFormat="1">
      <c r="A46" s="135"/>
      <c r="B46" s="289"/>
      <c r="C46" s="289"/>
      <c r="D46" s="289"/>
      <c r="E46" s="289"/>
      <c r="F46" s="289"/>
      <c r="G46" s="289"/>
      <c r="H46" s="289"/>
      <c r="I46" s="289"/>
      <c r="J46" s="289"/>
      <c r="K46" s="289"/>
      <c r="L46" s="289"/>
      <c r="M46" s="289"/>
      <c r="N46" s="289"/>
      <c r="O46" s="289"/>
      <c r="P46" s="289"/>
      <c r="Q46" s="137"/>
      <c r="R46" s="137"/>
      <c r="S46" s="137"/>
      <c r="T46" s="136"/>
      <c r="U46" s="136"/>
      <c r="V46" s="136"/>
    </row>
    <row r="47" spans="1:25" s="145" customFormat="1" ht="14.5">
      <c r="A47" s="160" t="s">
        <v>555</v>
      </c>
      <c r="B47" s="225" t="s">
        <v>476</v>
      </c>
      <c r="C47" s="225" t="s">
        <v>476</v>
      </c>
      <c r="D47" s="225" t="s">
        <v>476</v>
      </c>
      <c r="E47" s="225" t="s">
        <v>476</v>
      </c>
      <c r="F47" s="225" t="s">
        <v>476</v>
      </c>
      <c r="G47" s="225" t="s">
        <v>476</v>
      </c>
      <c r="H47" s="194">
        <v>23.8</v>
      </c>
      <c r="I47" s="194">
        <v>22.5</v>
      </c>
      <c r="J47" s="194">
        <v>18.899999999999999</v>
      </c>
      <c r="K47" s="194">
        <v>21.9</v>
      </c>
      <c r="L47" s="194">
        <v>24.6</v>
      </c>
      <c r="M47" s="194">
        <v>19.8</v>
      </c>
      <c r="N47" s="194">
        <v>25.5</v>
      </c>
      <c r="O47" s="145">
        <v>22.4</v>
      </c>
      <c r="P47" s="194">
        <v>23.11</v>
      </c>
      <c r="Q47" s="194">
        <v>23.3</v>
      </c>
      <c r="R47" s="194">
        <v>21.4</v>
      </c>
      <c r="S47" s="194">
        <v>18.100000000000001</v>
      </c>
      <c r="T47" s="194">
        <v>21.6</v>
      </c>
      <c r="U47" s="194">
        <v>21.3</v>
      </c>
      <c r="V47" s="194">
        <v>24.6</v>
      </c>
    </row>
    <row r="48" spans="1:25" s="145" customFormat="1" ht="14.5">
      <c r="A48" s="160" t="s">
        <v>556</v>
      </c>
      <c r="B48" s="225" t="s">
        <v>476</v>
      </c>
      <c r="C48" s="225" t="s">
        <v>476</v>
      </c>
      <c r="D48" s="225" t="s">
        <v>476</v>
      </c>
      <c r="E48" s="225" t="s">
        <v>476</v>
      </c>
      <c r="F48" s="225" t="s">
        <v>476</v>
      </c>
      <c r="G48" s="225" t="s">
        <v>476</v>
      </c>
      <c r="H48" s="194">
        <v>22.9</v>
      </c>
      <c r="I48" s="194">
        <v>20.8</v>
      </c>
      <c r="J48" s="194">
        <v>22.8</v>
      </c>
      <c r="K48" s="194">
        <v>21.3</v>
      </c>
      <c r="L48" s="194">
        <v>20.3</v>
      </c>
      <c r="M48" s="194">
        <v>16.899999999999999</v>
      </c>
      <c r="N48" s="194">
        <v>17.100000000000001</v>
      </c>
      <c r="O48" s="145">
        <v>22.2</v>
      </c>
      <c r="P48" s="194">
        <v>19.399999999999999</v>
      </c>
      <c r="Q48" s="194">
        <v>21.6</v>
      </c>
      <c r="R48" s="194">
        <v>15.6</v>
      </c>
      <c r="S48" s="194">
        <v>16.100000000000001</v>
      </c>
      <c r="T48" s="194">
        <v>20.5</v>
      </c>
      <c r="U48" s="194">
        <v>18.8</v>
      </c>
      <c r="V48" s="194">
        <v>22</v>
      </c>
    </row>
    <row r="49" spans="1:22" s="145" customFormat="1" ht="14.5">
      <c r="A49" s="160" t="s">
        <v>557</v>
      </c>
      <c r="B49" s="225" t="s">
        <v>476</v>
      </c>
      <c r="C49" s="225" t="s">
        <v>476</v>
      </c>
      <c r="D49" s="225" t="s">
        <v>476</v>
      </c>
      <c r="E49" s="225" t="s">
        <v>476</v>
      </c>
      <c r="F49" s="225" t="s">
        <v>476</v>
      </c>
      <c r="G49" s="225" t="s">
        <v>476</v>
      </c>
      <c r="H49" s="194">
        <v>20.399999999999999</v>
      </c>
      <c r="I49" s="194">
        <v>19.2</v>
      </c>
      <c r="J49" s="194">
        <v>21.6</v>
      </c>
      <c r="K49" s="194">
        <v>20.3</v>
      </c>
      <c r="L49" s="194">
        <v>20.2</v>
      </c>
      <c r="M49" s="194">
        <v>22</v>
      </c>
      <c r="N49" s="194">
        <v>20.8</v>
      </c>
      <c r="O49" s="145">
        <v>21.9</v>
      </c>
      <c r="P49" s="194">
        <v>21.2</v>
      </c>
      <c r="Q49" s="194">
        <v>18.899999999999999</v>
      </c>
      <c r="R49" s="194">
        <v>20.5</v>
      </c>
      <c r="S49" s="194">
        <v>16.399999999999999</v>
      </c>
      <c r="T49" s="194">
        <v>20.8</v>
      </c>
      <c r="U49" s="194">
        <v>19.2</v>
      </c>
      <c r="V49" s="194">
        <v>19</v>
      </c>
    </row>
    <row r="50" spans="1:22" s="145" customFormat="1">
      <c r="A50" s="160" t="s">
        <v>396</v>
      </c>
      <c r="B50" s="194">
        <v>39</v>
      </c>
      <c r="C50" s="194">
        <v>39.200000000000003</v>
      </c>
      <c r="D50" s="194">
        <v>40.1</v>
      </c>
      <c r="E50" s="194">
        <v>40.1</v>
      </c>
      <c r="F50" s="194">
        <v>39.6</v>
      </c>
      <c r="G50" s="194">
        <v>43.5</v>
      </c>
      <c r="H50" s="194">
        <v>44.7</v>
      </c>
      <c r="I50" s="194">
        <v>43.7</v>
      </c>
      <c r="J50" s="194">
        <v>43.9</v>
      </c>
      <c r="K50" s="194">
        <v>44.1</v>
      </c>
      <c r="L50" s="194">
        <v>44.7</v>
      </c>
      <c r="M50" s="194">
        <v>43.3</v>
      </c>
      <c r="N50" s="194">
        <v>44.2</v>
      </c>
      <c r="O50" s="194">
        <v>39.1</v>
      </c>
      <c r="P50" s="145">
        <v>42.8</v>
      </c>
      <c r="Q50" s="194">
        <v>42.2</v>
      </c>
      <c r="R50" s="194">
        <v>42.2</v>
      </c>
      <c r="S50" s="194">
        <v>41.1</v>
      </c>
      <c r="T50" s="194">
        <v>46.3</v>
      </c>
      <c r="U50" s="194">
        <v>43</v>
      </c>
      <c r="V50" s="194">
        <v>43.9</v>
      </c>
    </row>
    <row r="51" spans="1:22" s="145" customFormat="1">
      <c r="A51" s="160" t="s">
        <v>471</v>
      </c>
      <c r="B51" s="194">
        <v>67</v>
      </c>
      <c r="C51" s="194">
        <v>67.400000000000006</v>
      </c>
      <c r="D51" s="194">
        <v>65.599999999999994</v>
      </c>
      <c r="E51" s="194">
        <v>67.3</v>
      </c>
      <c r="F51" s="194">
        <v>66.7</v>
      </c>
      <c r="G51" s="194">
        <v>69.7</v>
      </c>
      <c r="H51" s="194">
        <v>68.099999999999994</v>
      </c>
      <c r="I51" s="194">
        <v>67.5</v>
      </c>
      <c r="J51" s="194">
        <v>64.7</v>
      </c>
      <c r="K51" s="194">
        <v>67.5</v>
      </c>
      <c r="L51" s="194">
        <v>66</v>
      </c>
      <c r="M51" s="194">
        <v>65.3</v>
      </c>
      <c r="N51" s="194">
        <v>67.3</v>
      </c>
      <c r="O51" s="194">
        <v>65.8</v>
      </c>
      <c r="P51" s="145">
        <v>66.2</v>
      </c>
      <c r="Q51" s="195">
        <v>65</v>
      </c>
      <c r="R51" s="194">
        <v>66</v>
      </c>
      <c r="S51" s="194">
        <v>66.900000000000006</v>
      </c>
      <c r="T51" s="194">
        <v>62.1</v>
      </c>
      <c r="U51" s="194">
        <v>65</v>
      </c>
      <c r="V51" s="194">
        <v>64.900000000000006</v>
      </c>
    </row>
    <row r="52" spans="1:22" s="264" customFormat="1">
      <c r="A52" s="262"/>
      <c r="B52" s="263"/>
      <c r="C52" s="263"/>
      <c r="D52" s="263"/>
      <c r="E52" s="263"/>
      <c r="F52" s="263"/>
      <c r="G52" s="263"/>
      <c r="H52" s="263"/>
      <c r="I52" s="263"/>
      <c r="J52" s="263"/>
      <c r="K52" s="263"/>
    </row>
    <row r="53" spans="1:22" s="311" customFormat="1" ht="60.5" customHeight="1">
      <c r="A53" s="348" t="s">
        <v>553</v>
      </c>
      <c r="B53" s="347"/>
      <c r="C53" s="347"/>
      <c r="D53" s="347"/>
      <c r="E53" s="263"/>
      <c r="F53" s="263"/>
      <c r="G53" s="263"/>
      <c r="H53" s="263"/>
      <c r="I53" s="263"/>
      <c r="J53" s="263"/>
      <c r="K53" s="263"/>
    </row>
    <row r="54" spans="1:22" s="312" customFormat="1" ht="38.5" customHeight="1">
      <c r="A54" s="348" t="s">
        <v>568</v>
      </c>
      <c r="B54" s="349"/>
      <c r="C54" s="349"/>
      <c r="D54" s="349"/>
    </row>
    <row r="55" spans="1:22" s="312" customFormat="1" ht="16.5" customHeight="1">
      <c r="A55" s="310" t="s">
        <v>551</v>
      </c>
    </row>
    <row r="56" spans="1:22" s="312" customFormat="1" ht="16.5" customHeight="1">
      <c r="A56" s="310" t="s">
        <v>569</v>
      </c>
    </row>
    <row r="57" spans="1:22" s="313" customFormat="1" ht="30" customHeight="1">
      <c r="A57" s="348" t="s">
        <v>558</v>
      </c>
      <c r="B57" s="349"/>
      <c r="C57" s="349"/>
      <c r="D57" s="349"/>
    </row>
    <row r="58" spans="1:22" s="145" customFormat="1"/>
    <row r="59" spans="1:22" s="145" customFormat="1">
      <c r="H59" s="274">
        <f>(H10-C10)/H10</f>
        <v>0.16417179249904737</v>
      </c>
      <c r="I59" s="274">
        <f>(I10-D10)/I10</f>
        <v>0.20737637509429566</v>
      </c>
      <c r="J59" s="274">
        <f t="shared" ref="J59:O59" si="5">(J10-E10)/J10</f>
        <v>0.21564150167943691</v>
      </c>
      <c r="K59" s="274">
        <f t="shared" si="5"/>
        <v>0.1741633885651476</v>
      </c>
      <c r="L59" s="274">
        <f t="shared" si="5"/>
        <v>0.23481535060822448</v>
      </c>
      <c r="M59" s="274">
        <f>(M10-H10)/M10</f>
        <v>0.14185925742579661</v>
      </c>
      <c r="N59" s="274">
        <f>(N10-I10)/N10</f>
        <v>8.504580479916711E-2</v>
      </c>
      <c r="O59" s="274">
        <f t="shared" si="5"/>
        <v>2.1673575119519443E-2</v>
      </c>
      <c r="P59" s="274">
        <f>(P10-K10)/P10</f>
        <v>0.11928683133069277</v>
      </c>
      <c r="Q59" s="274">
        <f>(Q10-L10)/Q10</f>
        <v>4.0267984652737218E-2</v>
      </c>
    </row>
    <row r="60" spans="1:22" s="145" customFormat="1">
      <c r="H60" s="274"/>
    </row>
    <row r="61" spans="1:22" s="145" customFormat="1"/>
    <row r="62" spans="1:22" s="145" customFormat="1"/>
    <row r="63" spans="1:22" s="145" customFormat="1"/>
    <row r="64" spans="1:22"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sheetData>
  <mergeCells count="3">
    <mergeCell ref="A53:D53"/>
    <mergeCell ref="A54:D54"/>
    <mergeCell ref="A57:D57"/>
  </mergeCells>
  <pageMargins left="0.7" right="0.7" top="0.75" bottom="0.75" header="0.3" footer="0.3"/>
  <pageSetup scale="4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E438"/>
  <sheetViews>
    <sheetView showGridLines="0" view="pageBreakPreview" zoomScale="80" zoomScaleNormal="80" zoomScaleSheetLayoutView="80" workbookViewId="0">
      <pane xSplit="1" ySplit="3" topLeftCell="B4" activePane="bottomRight" state="frozen"/>
      <selection activeCell="J7" sqref="J7"/>
      <selection pane="topRight" activeCell="J7" sqref="J7"/>
      <selection pane="bottomLeft" activeCell="J7" sqref="J7"/>
      <selection pane="bottomRight" activeCell="J7" sqref="J7"/>
    </sheetView>
  </sheetViews>
  <sheetFormatPr defaultColWidth="8.81640625" defaultRowHeight="13"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16384" width="8.81640625" style="122"/>
  </cols>
  <sheetData>
    <row r="1" spans="1:31" s="207" customFormat="1">
      <c r="A1" s="197" t="s">
        <v>0</v>
      </c>
      <c r="B1" s="197"/>
      <c r="C1" s="197"/>
      <c r="D1" s="197"/>
      <c r="E1" s="197"/>
      <c r="F1" s="197"/>
    </row>
    <row r="2" spans="1:31" s="207" customFormat="1" ht="13.5" thickBot="1">
      <c r="A2" s="199" t="s">
        <v>274</v>
      </c>
      <c r="B2" s="200"/>
      <c r="C2" s="200"/>
      <c r="D2" s="200"/>
      <c r="E2" s="200"/>
      <c r="F2" s="199"/>
      <c r="G2" s="199"/>
      <c r="H2" s="199"/>
      <c r="I2" s="199"/>
      <c r="J2" s="199"/>
      <c r="K2" s="199"/>
      <c r="L2" s="199"/>
      <c r="M2" s="199"/>
      <c r="N2" s="199"/>
      <c r="O2" s="199"/>
      <c r="P2" s="199"/>
      <c r="Q2" s="199"/>
      <c r="R2" s="199"/>
      <c r="S2" s="199"/>
    </row>
    <row r="3" spans="1:31" s="207" customFormat="1" ht="27" thickTop="1" thickBot="1">
      <c r="A3" s="209"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584</v>
      </c>
      <c r="AC3" s="203" t="str">
        <f>'3 BS COND Q'!Y3</f>
        <v>30 Sep 2024</v>
      </c>
      <c r="AD3" s="203" t="str">
        <f>'3 BS COND Q'!Z3</f>
        <v>31 Dec 2024</v>
      </c>
      <c r="AE3" s="203" t="str">
        <f>'3 BS COND Q'!AA3</f>
        <v>31 Mar 2025</v>
      </c>
    </row>
    <row r="4" spans="1:31"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row>
    <row r="5" spans="1:31" s="145" customFormat="1" hidden="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row>
    <row r="6" spans="1:31" s="145" customFormat="1" hidden="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row>
    <row r="7" spans="1:31" s="150" customFormat="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row>
    <row r="8" spans="1:31"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7">
        <v>1863.152</v>
      </c>
      <c r="AB8" s="167">
        <v>1870</v>
      </c>
      <c r="AC8" s="167">
        <v>1878</v>
      </c>
      <c r="AD8" s="167">
        <v>1858</v>
      </c>
      <c r="AE8" s="167">
        <v>1867</v>
      </c>
    </row>
    <row r="9" spans="1:31" s="150" customFormat="1">
      <c r="A9" s="176" t="s">
        <v>303</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177">
        <v>1863.152</v>
      </c>
      <c r="AB9" s="177">
        <v>1870</v>
      </c>
      <c r="AC9" s="177">
        <v>2478</v>
      </c>
      <c r="AD9" s="177">
        <v>2058</v>
      </c>
      <c r="AE9" s="177">
        <v>2667</v>
      </c>
    </row>
    <row r="10" spans="1:31" s="145" customFormat="1">
      <c r="A10" s="165" t="s">
        <v>434</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7" t="s">
        <v>290</v>
      </c>
      <c r="AB10" s="167" t="s">
        <v>290</v>
      </c>
      <c r="AC10" s="167" t="s">
        <v>290</v>
      </c>
      <c r="AD10" s="167" t="s">
        <v>290</v>
      </c>
      <c r="AE10" s="167" t="s">
        <v>290</v>
      </c>
    </row>
    <row r="11" spans="1:31" s="145" customFormat="1">
      <c r="A11" s="165" t="s">
        <v>547</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7">
        <v>254.52799999999999</v>
      </c>
      <c r="AB11" s="167">
        <v>246</v>
      </c>
      <c r="AC11" s="167">
        <v>230</v>
      </c>
      <c r="AD11" s="167">
        <v>189</v>
      </c>
      <c r="AE11" s="167">
        <v>175</v>
      </c>
    </row>
    <row r="12" spans="1:31" s="145" customFormat="1">
      <c r="A12" s="165" t="s">
        <v>460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row>
    <row r="13" spans="1:31" s="145" customFormat="1">
      <c r="A13" s="165" t="s">
        <v>470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row>
    <row r="14" spans="1:31" s="145" customFormat="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row>
    <row r="15" spans="1:31" s="145" customFormat="1">
      <c r="A15" s="165" t="s">
        <v>382</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row>
    <row r="16" spans="1:31" s="150" customFormat="1">
      <c r="A16" s="176" t="s">
        <v>306</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row>
    <row r="17" spans="1:31" s="145" customFormat="1">
      <c r="A17" s="165" t="s">
        <v>311</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row>
    <row r="18" spans="1:31" s="145" customFormat="1" ht="26">
      <c r="A18" s="165" t="s">
        <v>383</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row>
    <row r="19" spans="1:31" s="145" customFormat="1">
      <c r="A19" s="165" t="s">
        <v>312</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row>
    <row r="20" spans="1:31" s="150" customFormat="1">
      <c r="A20" s="176" t="s">
        <v>313</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row>
    <row r="21" spans="1:31" s="145" customFormat="1">
      <c r="A21" s="165" t="s">
        <v>325</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row>
    <row r="22" spans="1:31" s="150" customFormat="1" ht="14.5">
      <c r="A22" s="176" t="s">
        <v>454</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row>
    <row r="23" spans="1:31"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1" s="312" customFormat="1" ht="27" customHeight="1">
      <c r="A24" s="348" t="s">
        <v>430</v>
      </c>
      <c r="B24" s="348"/>
      <c r="C24" s="348"/>
      <c r="D24" s="348"/>
      <c r="E24" s="348"/>
      <c r="F24" s="348"/>
      <c r="G24" s="348"/>
    </row>
    <row r="25" spans="1:31" s="145" customFormat="1">
      <c r="A25" s="182"/>
      <c r="I25" s="182"/>
      <c r="J25" s="182"/>
      <c r="K25" s="182"/>
      <c r="L25" s="182"/>
      <c r="M25" s="182"/>
      <c r="N25" s="182"/>
      <c r="O25" s="182"/>
      <c r="P25" s="182"/>
      <c r="Q25" s="182"/>
      <c r="R25" s="182"/>
      <c r="S25" s="182"/>
    </row>
    <row r="26" spans="1:31" s="145" customFormat="1">
      <c r="A26" s="182"/>
      <c r="I26" s="182"/>
      <c r="J26" s="182"/>
      <c r="K26" s="182"/>
      <c r="L26" s="182"/>
      <c r="M26" s="182"/>
      <c r="N26" s="182"/>
      <c r="O26" s="182"/>
      <c r="P26" s="182"/>
      <c r="Q26" s="182"/>
      <c r="R26" s="182"/>
      <c r="S26" s="182"/>
    </row>
    <row r="27" spans="1:31" s="145" customFormat="1">
      <c r="A27" s="182"/>
      <c r="I27" s="165"/>
      <c r="J27" s="165"/>
      <c r="K27" s="165"/>
      <c r="L27" s="165"/>
      <c r="M27" s="165"/>
      <c r="N27" s="165"/>
      <c r="O27" s="165"/>
      <c r="P27" s="165"/>
      <c r="Q27" s="165"/>
      <c r="R27" s="165"/>
      <c r="S27" s="165"/>
    </row>
    <row r="28" spans="1:31" s="145" customFormat="1">
      <c r="A28" s="165"/>
      <c r="I28" s="165"/>
      <c r="J28" s="165"/>
      <c r="K28" s="165"/>
      <c r="L28" s="165"/>
      <c r="M28" s="165"/>
      <c r="N28" s="165"/>
      <c r="O28" s="165"/>
      <c r="P28" s="165"/>
      <c r="Q28" s="165"/>
      <c r="R28" s="165"/>
      <c r="S28" s="165"/>
    </row>
    <row r="29" spans="1:31" s="145" customFormat="1">
      <c r="A29" s="165"/>
      <c r="I29" s="165"/>
      <c r="J29" s="165"/>
      <c r="K29" s="165"/>
      <c r="L29" s="165"/>
      <c r="M29" s="165"/>
      <c r="N29" s="165"/>
      <c r="O29" s="165"/>
      <c r="P29" s="165"/>
      <c r="Q29" s="165"/>
      <c r="R29" s="165"/>
      <c r="S29" s="165"/>
    </row>
    <row r="30" spans="1:31" s="145" customFormat="1">
      <c r="A30" s="165"/>
      <c r="I30" s="165"/>
      <c r="J30" s="165"/>
      <c r="K30" s="165"/>
      <c r="L30" s="165"/>
      <c r="M30" s="165"/>
      <c r="N30" s="165"/>
      <c r="O30" s="165"/>
      <c r="P30" s="165"/>
      <c r="Q30" s="165"/>
      <c r="R30" s="165"/>
      <c r="S30" s="165"/>
    </row>
    <row r="31" spans="1:31" s="145" customFormat="1">
      <c r="A31" s="165"/>
      <c r="I31" s="163"/>
      <c r="J31" s="163"/>
      <c r="K31" s="163"/>
      <c r="L31" s="163"/>
      <c r="M31" s="163"/>
      <c r="N31" s="163"/>
      <c r="O31" s="163"/>
      <c r="P31" s="163"/>
      <c r="Q31" s="163"/>
      <c r="R31" s="163"/>
      <c r="S31" s="163"/>
    </row>
    <row r="32" spans="1:31" s="145" customFormat="1">
      <c r="A32" s="163"/>
      <c r="I32" s="165"/>
      <c r="J32" s="165"/>
      <c r="K32" s="165"/>
      <c r="L32" s="165"/>
      <c r="M32" s="165"/>
      <c r="N32" s="165"/>
      <c r="O32" s="165"/>
      <c r="P32" s="165"/>
      <c r="Q32" s="165"/>
      <c r="R32" s="165"/>
      <c r="S32" s="165"/>
    </row>
    <row r="33" spans="1:28" s="145" customFormat="1">
      <c r="A33" s="165"/>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row>
    <row r="36" spans="1:28" s="145" customFormat="1" ht="14.5">
      <c r="A36" s="178"/>
      <c r="I36" s="165"/>
      <c r="J36" s="165"/>
      <c r="K36" s="165"/>
      <c r="L36" s="165"/>
      <c r="M36" s="165"/>
      <c r="N36" s="165"/>
      <c r="O36" s="165"/>
      <c r="P36" s="165"/>
      <c r="Q36" s="165"/>
      <c r="R36" s="165"/>
      <c r="S36" s="165"/>
      <c r="AB36" s="148"/>
    </row>
    <row r="37" spans="1:28" s="145" customFormat="1">
      <c r="A37" s="165"/>
      <c r="I37" s="170"/>
      <c r="J37" s="170"/>
      <c r="K37" s="170"/>
      <c r="L37" s="170"/>
      <c r="M37" s="170"/>
      <c r="N37" s="170"/>
      <c r="O37" s="170"/>
      <c r="P37" s="170"/>
      <c r="Q37" s="170"/>
      <c r="R37" s="170"/>
      <c r="S37" s="170"/>
    </row>
    <row r="38" spans="1:28" s="145" customFormat="1">
      <c r="A38" s="165"/>
    </row>
    <row r="39" spans="1:28" s="145" customFormat="1">
      <c r="A39" s="165"/>
      <c r="I39" s="170"/>
      <c r="J39" s="170"/>
      <c r="K39" s="170"/>
      <c r="L39" s="170"/>
      <c r="M39" s="170"/>
      <c r="N39" s="170"/>
      <c r="O39" s="170"/>
      <c r="P39" s="170"/>
      <c r="Q39" s="170"/>
      <c r="R39" s="170"/>
      <c r="S39" s="170"/>
    </row>
    <row r="40" spans="1:28" s="145" customFormat="1">
      <c r="A40" s="165"/>
    </row>
    <row r="41" spans="1:28" s="145" customFormat="1">
      <c r="D41" s="165"/>
    </row>
    <row r="42" spans="1:28" s="145" customFormat="1"/>
    <row r="43" spans="1:28" s="145" customFormat="1"/>
    <row r="44" spans="1:28" s="145" customFormat="1" ht="14.5">
      <c r="D44" s="165"/>
      <c r="E44" s="183"/>
      <c r="F44" s="183"/>
      <c r="G44" s="183"/>
    </row>
    <row r="45" spans="1:28" s="145" customFormat="1"/>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1">
    <mergeCell ref="A24:G24"/>
  </mergeCells>
  <pageMargins left="0.7" right="0.7" top="0.75" bottom="0.75" header="0.3" footer="0.3"/>
  <pageSetup scale="3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E434"/>
  <sheetViews>
    <sheetView showGridLines="0" view="pageBreakPreview" zoomScaleNormal="80" zoomScaleSheetLayoutView="100" workbookViewId="0">
      <pane xSplit="1" ySplit="3" topLeftCell="B4" activePane="bottomRight" state="frozen"/>
      <selection activeCell="J7" sqref="J7"/>
      <selection pane="topRight" activeCell="J7" sqref="J7"/>
      <selection pane="bottomLeft" activeCell="J7" sqref="J7"/>
      <selection pane="bottomRight" activeCell="J7" sqref="J7"/>
    </sheetView>
  </sheetViews>
  <sheetFormatPr defaultColWidth="8.81640625" defaultRowHeight="13"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1" s="207" customFormat="1">
      <c r="A1" s="197" t="s">
        <v>327</v>
      </c>
      <c r="B1" s="197"/>
      <c r="C1" s="197"/>
      <c r="D1" s="197"/>
      <c r="E1" s="197"/>
      <c r="F1" s="197"/>
    </row>
    <row r="2" spans="1:31" s="207" customFormat="1" ht="13.5" thickBot="1">
      <c r="A2" s="199"/>
      <c r="B2" s="200"/>
      <c r="C2" s="200"/>
      <c r="D2" s="200"/>
      <c r="E2" s="200"/>
      <c r="F2" s="199"/>
      <c r="G2" s="199"/>
      <c r="H2" s="199"/>
      <c r="I2" s="199"/>
      <c r="J2" s="199"/>
      <c r="K2" s="199"/>
      <c r="L2" s="199"/>
      <c r="M2" s="199"/>
      <c r="N2" s="199"/>
      <c r="O2" s="199"/>
      <c r="P2" s="199"/>
      <c r="Q2" s="199"/>
      <c r="R2" s="199"/>
      <c r="S2" s="199"/>
      <c r="AD2" s="150"/>
    </row>
    <row r="3" spans="1:31" s="207"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tr">
        <f>'7 ND Q'!T3</f>
        <v>30 Jun 2022</v>
      </c>
      <c r="U3" s="203" t="s">
        <v>469</v>
      </c>
      <c r="V3" s="203" t="s">
        <v>459</v>
      </c>
      <c r="W3" s="203" t="s">
        <v>488</v>
      </c>
      <c r="X3" s="203" t="s">
        <v>502</v>
      </c>
      <c r="Y3" s="203" t="s">
        <v>505</v>
      </c>
      <c r="Z3" s="203" t="s">
        <v>527</v>
      </c>
      <c r="AA3" s="203" t="s">
        <v>532</v>
      </c>
      <c r="AB3" s="203" t="s">
        <v>584</v>
      </c>
      <c r="AC3" s="203" t="str">
        <f>'3 BS COND Q'!Y3</f>
        <v>30 Sep 2024</v>
      </c>
      <c r="AD3" s="337" t="str">
        <f>'3 BS COND Q'!Z3</f>
        <v>31 Dec 2024</v>
      </c>
      <c r="AE3" s="203" t="s">
        <v>601</v>
      </c>
    </row>
    <row r="4" spans="1:31" s="145" customFormat="1" ht="13.5" thickTop="1">
      <c r="A4" s="135" t="s">
        <v>379</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8">
        <v>2244</v>
      </c>
      <c r="AE4" s="184">
        <v>2328</v>
      </c>
    </row>
    <row r="5" spans="1:31" s="145" customFormat="1">
      <c r="A5" s="135" t="s">
        <v>462</v>
      </c>
      <c r="B5" s="184">
        <v>1017</v>
      </c>
      <c r="C5" s="184">
        <v>1224</v>
      </c>
      <c r="D5" s="184">
        <v>1158</v>
      </c>
      <c r="E5" s="184">
        <v>1187</v>
      </c>
      <c r="F5" s="184">
        <v>1224</v>
      </c>
      <c r="G5" s="184">
        <v>1111</v>
      </c>
      <c r="H5" s="184" t="s">
        <v>329</v>
      </c>
      <c r="I5" s="184" t="s">
        <v>330</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8">
        <v>1216</v>
      </c>
      <c r="AE5" s="184">
        <v>1292</v>
      </c>
    </row>
    <row r="6" spans="1:31" s="145" customFormat="1">
      <c r="A6" s="135" t="s">
        <v>520</v>
      </c>
      <c r="B6" s="184">
        <v>3517</v>
      </c>
      <c r="C6" s="184">
        <v>3380</v>
      </c>
      <c r="D6" s="184">
        <v>3566</v>
      </c>
      <c r="E6" s="184">
        <v>3285</v>
      </c>
      <c r="F6" s="184">
        <v>3951</v>
      </c>
      <c r="G6" s="184">
        <v>3797</v>
      </c>
      <c r="H6" s="184" t="s">
        <v>331</v>
      </c>
      <c r="I6" s="184" t="s">
        <v>332</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8">
        <f>7700</f>
        <v>7700</v>
      </c>
      <c r="AE6" s="252">
        <v>6225</v>
      </c>
    </row>
    <row r="7" spans="1:31" s="145" customFormat="1">
      <c r="A7" s="135" t="s">
        <v>85</v>
      </c>
      <c r="B7" s="184">
        <v>422</v>
      </c>
      <c r="C7" s="184">
        <v>420</v>
      </c>
      <c r="D7" s="184">
        <v>799</v>
      </c>
      <c r="E7" s="184">
        <v>590</v>
      </c>
      <c r="F7" s="184">
        <v>468</v>
      </c>
      <c r="G7" s="184">
        <v>732</v>
      </c>
      <c r="H7" s="184" t="s">
        <v>333</v>
      </c>
      <c r="I7" s="184" t="s">
        <v>334</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8">
        <v>264</v>
      </c>
      <c r="AE7" s="184">
        <v>159</v>
      </c>
    </row>
    <row r="8" spans="1:31" s="145" customFormat="1">
      <c r="A8" s="135" t="s">
        <v>113</v>
      </c>
      <c r="B8" s="184">
        <v>-5940</v>
      </c>
      <c r="C8" s="184">
        <v>-5783</v>
      </c>
      <c r="D8" s="184">
        <v>-6287</v>
      </c>
      <c r="E8" s="184">
        <v>-5834</v>
      </c>
      <c r="F8" s="184">
        <v>-6598</v>
      </c>
      <c r="G8" s="184">
        <v>-6616</v>
      </c>
      <c r="H8" s="184" t="s">
        <v>335</v>
      </c>
      <c r="I8" s="184" t="s">
        <v>336</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8">
        <v>-7324</v>
      </c>
      <c r="AE8" s="184">
        <v>-5713</v>
      </c>
    </row>
    <row r="9" spans="1:31" s="150" customFormat="1">
      <c r="A9" s="205" t="s">
        <v>287</v>
      </c>
      <c r="B9" s="213">
        <v>1056</v>
      </c>
      <c r="C9" s="213">
        <v>1756</v>
      </c>
      <c r="D9" s="213">
        <v>1513</v>
      </c>
      <c r="E9" s="213">
        <v>1614</v>
      </c>
      <c r="F9" s="213">
        <v>1471</v>
      </c>
      <c r="G9" s="213">
        <v>1940</v>
      </c>
      <c r="H9" s="213" t="s">
        <v>337</v>
      </c>
      <c r="I9" s="213" t="s">
        <v>338</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9">
        <v>4101</v>
      </c>
      <c r="AE9" s="213">
        <v>4291</v>
      </c>
    </row>
    <row r="10" spans="1:31" s="145" customFormat="1">
      <c r="A10" s="135" t="s">
        <v>302</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8">
        <v>1635</v>
      </c>
      <c r="AE10" s="333">
        <v>1602</v>
      </c>
    </row>
    <row r="11" spans="1:31"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8">
        <v>133</v>
      </c>
      <c r="AE11" s="184">
        <v>123</v>
      </c>
    </row>
    <row r="12" spans="1:31" s="145" customFormat="1">
      <c r="A12" s="135" t="s">
        <v>309</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8">
        <v>237</v>
      </c>
      <c r="AE12" s="184">
        <v>253</v>
      </c>
    </row>
    <row r="13" spans="1:31"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8">
        <v>1124</v>
      </c>
      <c r="AE13" s="184">
        <v>1130</v>
      </c>
    </row>
    <row r="14" spans="1:31" s="145" customFormat="1">
      <c r="A14" s="135" t="s">
        <v>495</v>
      </c>
      <c r="B14" s="184">
        <v>137</v>
      </c>
      <c r="C14" s="184">
        <v>144</v>
      </c>
      <c r="D14" s="184">
        <v>154</v>
      </c>
      <c r="E14" s="184">
        <v>162</v>
      </c>
      <c r="F14" s="184">
        <v>127</v>
      </c>
      <c r="G14" s="184">
        <v>153</v>
      </c>
      <c r="H14" s="184">
        <v>143</v>
      </c>
      <c r="I14" s="184">
        <v>178</v>
      </c>
      <c r="J14" s="184">
        <v>171</v>
      </c>
      <c r="K14" s="184">
        <v>191</v>
      </c>
      <c r="L14" s="184">
        <v>133</v>
      </c>
      <c r="M14" s="184">
        <v>162</v>
      </c>
      <c r="N14" s="184">
        <v>176</v>
      </c>
      <c r="O14" s="184">
        <v>133</v>
      </c>
      <c r="P14" s="184">
        <v>127</v>
      </c>
      <c r="Q14" s="184">
        <v>115</v>
      </c>
      <c r="R14" s="184">
        <v>124</v>
      </c>
      <c r="S14" s="184">
        <v>127</v>
      </c>
      <c r="T14" s="184">
        <v>155</v>
      </c>
      <c r="U14" s="184">
        <v>130</v>
      </c>
      <c r="V14" s="184">
        <v>74</v>
      </c>
      <c r="W14" s="184">
        <v>219</v>
      </c>
      <c r="X14" s="184">
        <v>955</v>
      </c>
      <c r="Y14" s="184">
        <v>779</v>
      </c>
      <c r="Z14" s="184">
        <v>993</v>
      </c>
      <c r="AA14" s="184">
        <v>982.32500000000005</v>
      </c>
      <c r="AB14" s="184">
        <v>987</v>
      </c>
      <c r="AC14" s="184">
        <v>984</v>
      </c>
      <c r="AD14" s="338">
        <v>980</v>
      </c>
      <c r="AE14" s="184">
        <v>970</v>
      </c>
    </row>
    <row r="15" spans="1:31" s="145" customFormat="1">
      <c r="A15" s="135" t="s">
        <v>114</v>
      </c>
      <c r="B15" s="184">
        <v>-438</v>
      </c>
      <c r="C15" s="184">
        <v>-472</v>
      </c>
      <c r="D15" s="184">
        <v>-474</v>
      </c>
      <c r="E15" s="184">
        <v>-426</v>
      </c>
      <c r="F15" s="184">
        <v>-309</v>
      </c>
      <c r="G15" s="184">
        <v>-305</v>
      </c>
      <c r="H15" s="184">
        <v>-289</v>
      </c>
      <c r="I15" s="184">
        <v>-284</v>
      </c>
      <c r="J15" s="184">
        <v>-414</v>
      </c>
      <c r="K15" s="184">
        <v>-358</v>
      </c>
      <c r="L15" s="184">
        <v>-348</v>
      </c>
      <c r="M15" s="184">
        <v>-349</v>
      </c>
      <c r="N15" s="184">
        <v>-322</v>
      </c>
      <c r="O15" s="184">
        <v>-339</v>
      </c>
      <c r="P15" s="184">
        <v>-351</v>
      </c>
      <c r="Q15" s="184">
        <v>-360</v>
      </c>
      <c r="R15" s="184">
        <v>-372</v>
      </c>
      <c r="S15" s="184">
        <v>-255</v>
      </c>
      <c r="T15" s="184">
        <v>-270</v>
      </c>
      <c r="U15" s="184">
        <v>-239</v>
      </c>
      <c r="V15" s="184">
        <v>-198</v>
      </c>
      <c r="W15" s="184">
        <v>-210</v>
      </c>
      <c r="X15" s="184">
        <v>-2283</v>
      </c>
      <c r="Y15" s="184">
        <v>-2343</v>
      </c>
      <c r="Z15" s="184">
        <v>-4032</v>
      </c>
      <c r="AA15" s="184">
        <v>-3747.6559999999999</v>
      </c>
      <c r="AB15" s="184">
        <v>-3499</v>
      </c>
      <c r="AC15" s="184">
        <v>-3357</v>
      </c>
      <c r="AD15" s="338">
        <v>-3026</v>
      </c>
      <c r="AE15" s="184">
        <v>-2646</v>
      </c>
    </row>
    <row r="16" spans="1:31" s="145" customFormat="1">
      <c r="A16" s="135" t="s">
        <v>288</v>
      </c>
      <c r="B16" s="184">
        <v>-342</v>
      </c>
      <c r="C16" s="184">
        <v>-354</v>
      </c>
      <c r="D16" s="184">
        <v>-351</v>
      </c>
      <c r="E16" s="184">
        <v>-342</v>
      </c>
      <c r="F16" s="184">
        <v>-324</v>
      </c>
      <c r="G16" s="184">
        <v>-340</v>
      </c>
      <c r="H16" s="184">
        <v>-334</v>
      </c>
      <c r="I16" s="184">
        <v>-357</v>
      </c>
      <c r="J16" s="184">
        <v>-316</v>
      </c>
      <c r="K16" s="184">
        <v>-336</v>
      </c>
      <c r="L16" s="184">
        <v>-291</v>
      </c>
      <c r="M16" s="184">
        <v>-306</v>
      </c>
      <c r="N16" s="184">
        <v>-360</v>
      </c>
      <c r="O16" s="184">
        <v>-280</v>
      </c>
      <c r="P16" s="184">
        <v>-256</v>
      </c>
      <c r="Q16" s="184">
        <v>-213</v>
      </c>
      <c r="R16" s="184">
        <v>-238</v>
      </c>
      <c r="S16" s="184">
        <v>-262</v>
      </c>
      <c r="T16" s="184">
        <v>-270</v>
      </c>
      <c r="U16" s="184">
        <v>-238</v>
      </c>
      <c r="V16" s="184">
        <v>-112</v>
      </c>
      <c r="W16" s="184">
        <v>-154</v>
      </c>
      <c r="X16" s="184">
        <v>-135</v>
      </c>
      <c r="Y16" s="184">
        <v>-60</v>
      </c>
      <c r="Z16" s="184">
        <v>-210</v>
      </c>
      <c r="AA16" s="184">
        <v>-209.87799999999999</v>
      </c>
      <c r="AB16" s="184">
        <v>-210</v>
      </c>
      <c r="AC16" s="184">
        <v>-216</v>
      </c>
      <c r="AD16" s="338">
        <v>-393</v>
      </c>
      <c r="AE16" s="184">
        <v>-360</v>
      </c>
    </row>
    <row r="17" spans="1:31" s="145" customFormat="1" ht="14.5">
      <c r="A17" s="160" t="s">
        <v>531</v>
      </c>
      <c r="B17" s="184"/>
      <c r="C17" s="184"/>
      <c r="D17" s="184"/>
      <c r="E17" s="184"/>
      <c r="F17" s="144" t="s">
        <v>290</v>
      </c>
      <c r="G17" s="144" t="s">
        <v>290</v>
      </c>
      <c r="H17" s="144" t="s">
        <v>290</v>
      </c>
      <c r="I17" s="144" t="s">
        <v>290</v>
      </c>
      <c r="J17" s="144" t="s">
        <v>290</v>
      </c>
      <c r="K17" s="184">
        <v>-46</v>
      </c>
      <c r="L17" s="184">
        <v>1172</v>
      </c>
      <c r="M17" s="184">
        <v>1154</v>
      </c>
      <c r="N17" s="184">
        <v>635</v>
      </c>
      <c r="O17" s="184">
        <v>614</v>
      </c>
      <c r="P17" s="184">
        <v>498</v>
      </c>
      <c r="Q17" s="144" t="s">
        <v>290</v>
      </c>
      <c r="R17" s="144" t="s">
        <v>290</v>
      </c>
      <c r="S17" s="144" t="s">
        <v>290</v>
      </c>
      <c r="T17" s="144" t="s">
        <v>290</v>
      </c>
      <c r="U17" s="144" t="s">
        <v>290</v>
      </c>
      <c r="V17" s="144" t="s">
        <v>290</v>
      </c>
      <c r="W17" s="144" t="s">
        <v>290</v>
      </c>
      <c r="X17" s="144" t="s">
        <v>290</v>
      </c>
      <c r="Y17" s="144" t="s">
        <v>290</v>
      </c>
      <c r="Z17" s="184">
        <v>140</v>
      </c>
      <c r="AA17" s="184">
        <v>26.83</v>
      </c>
      <c r="AB17" s="184" t="s">
        <v>290</v>
      </c>
      <c r="AC17" s="184" t="s">
        <v>290</v>
      </c>
      <c r="AD17" s="338" t="s">
        <v>290</v>
      </c>
      <c r="AE17" s="184" t="s">
        <v>290</v>
      </c>
    </row>
    <row r="18" spans="1:31" s="150" customFormat="1">
      <c r="A18" s="214" t="s">
        <v>289</v>
      </c>
      <c r="B18" s="215">
        <v>2537</v>
      </c>
      <c r="C18" s="215">
        <v>2581</v>
      </c>
      <c r="D18" s="215">
        <v>2639</v>
      </c>
      <c r="E18" s="215">
        <v>3028</v>
      </c>
      <c r="F18" s="215">
        <v>3071</v>
      </c>
      <c r="G18" s="215">
        <v>3753</v>
      </c>
      <c r="H18" s="215">
        <v>3865</v>
      </c>
      <c r="I18" s="215">
        <v>3859</v>
      </c>
      <c r="J18" s="215">
        <v>3699</v>
      </c>
      <c r="K18" s="215">
        <v>3600</v>
      </c>
      <c r="L18" s="215">
        <v>6288</v>
      </c>
      <c r="M18" s="215">
        <v>6330</v>
      </c>
      <c r="N18" s="215">
        <v>4304</v>
      </c>
      <c r="O18" s="215">
        <v>4227</v>
      </c>
      <c r="P18" s="215">
        <v>4054</v>
      </c>
      <c r="Q18" s="215">
        <v>3512</v>
      </c>
      <c r="R18" s="215">
        <v>3306</v>
      </c>
      <c r="S18" s="215">
        <v>3538</v>
      </c>
      <c r="T18" s="215">
        <v>3438</v>
      </c>
      <c r="U18" s="215">
        <f>SUM(U10:U17)</f>
        <v>3552</v>
      </c>
      <c r="V18" s="215">
        <v>4073</v>
      </c>
      <c r="W18" s="215">
        <v>4035</v>
      </c>
      <c r="X18" s="215">
        <v>2192</v>
      </c>
      <c r="Y18" s="215">
        <v>2017</v>
      </c>
      <c r="Z18" s="215">
        <v>215</v>
      </c>
      <c r="AA18" s="215">
        <v>277.12200000000001</v>
      </c>
      <c r="AB18" s="215">
        <v>518</v>
      </c>
      <c r="AC18" s="215">
        <v>603</v>
      </c>
      <c r="AD18" s="336">
        <v>690</v>
      </c>
      <c r="AE18" s="215">
        <v>1072</v>
      </c>
    </row>
    <row r="19" spans="1:31" s="150" customFormat="1">
      <c r="A19" s="205" t="s">
        <v>213</v>
      </c>
      <c r="B19" s="216">
        <v>3594</v>
      </c>
      <c r="C19" s="216">
        <v>4337</v>
      </c>
      <c r="D19" s="216">
        <v>4151</v>
      </c>
      <c r="E19" s="216">
        <v>4640</v>
      </c>
      <c r="F19" s="216">
        <v>4541</v>
      </c>
      <c r="G19" s="216">
        <v>5693</v>
      </c>
      <c r="H19" s="216" t="s">
        <v>339</v>
      </c>
      <c r="I19" s="216" t="s">
        <v>340</v>
      </c>
      <c r="J19" s="216">
        <v>5581</v>
      </c>
      <c r="K19" s="216">
        <v>6391</v>
      </c>
      <c r="L19" s="216">
        <v>8140</v>
      </c>
      <c r="M19" s="216">
        <v>7947</v>
      </c>
      <c r="N19" s="216">
        <v>6263</v>
      </c>
      <c r="O19" s="216">
        <v>7284</v>
      </c>
      <c r="P19" s="216">
        <v>6361</v>
      </c>
      <c r="Q19" s="216">
        <v>6812</v>
      </c>
      <c r="R19" s="216">
        <v>6264</v>
      </c>
      <c r="S19" s="216">
        <v>7858</v>
      </c>
      <c r="T19" s="216">
        <v>7609</v>
      </c>
      <c r="U19" s="216">
        <f>U9+U18</f>
        <v>9819</v>
      </c>
      <c r="V19" s="216">
        <v>10393</v>
      </c>
      <c r="W19" s="216">
        <v>11002</v>
      </c>
      <c r="X19" s="216">
        <v>4996</v>
      </c>
      <c r="Y19" s="216">
        <v>5341</v>
      </c>
      <c r="Z19" s="216">
        <v>3886</v>
      </c>
      <c r="AA19" s="216">
        <v>4819.4440000000004</v>
      </c>
      <c r="AB19" s="216">
        <v>4009</v>
      </c>
      <c r="AC19" s="216">
        <v>5330</v>
      </c>
      <c r="AD19" s="340">
        <v>4790</v>
      </c>
      <c r="AE19" s="216">
        <v>5363</v>
      </c>
    </row>
    <row r="20" spans="1:31" s="145" customFormat="1" ht="14.5">
      <c r="A20" s="187" t="s">
        <v>559</v>
      </c>
      <c r="B20" s="186">
        <v>3143</v>
      </c>
      <c r="C20" s="186">
        <v>3446</v>
      </c>
      <c r="D20" s="186">
        <v>3649</v>
      </c>
      <c r="E20" s="186">
        <v>4015</v>
      </c>
      <c r="F20" s="186">
        <v>4229</v>
      </c>
      <c r="G20" s="186">
        <v>5177</v>
      </c>
      <c r="H20" s="186" t="s">
        <v>341</v>
      </c>
      <c r="I20" s="186" t="s">
        <v>342</v>
      </c>
      <c r="J20" s="186">
        <v>5700</v>
      </c>
      <c r="K20" s="186">
        <v>5944</v>
      </c>
      <c r="L20" s="186">
        <v>6433.6</v>
      </c>
      <c r="M20" s="186">
        <v>6910</v>
      </c>
      <c r="N20" s="186">
        <v>6864</v>
      </c>
      <c r="O20" s="186">
        <v>7205</v>
      </c>
      <c r="P20" s="186">
        <v>7199</v>
      </c>
      <c r="Q20" s="186">
        <v>6933</v>
      </c>
      <c r="R20" s="186">
        <v>6597</v>
      </c>
      <c r="S20" s="186">
        <v>6916</v>
      </c>
      <c r="T20" s="186">
        <v>6981</v>
      </c>
      <c r="U20" s="186">
        <v>7673</v>
      </c>
      <c r="V20" s="186">
        <v>8389</v>
      </c>
      <c r="W20" s="186">
        <v>9337</v>
      </c>
      <c r="X20" s="186">
        <v>8764</v>
      </c>
      <c r="Y20" s="186">
        <v>8310</v>
      </c>
      <c r="Z20" s="186">
        <v>7124</v>
      </c>
      <c r="AA20" s="184" t="s">
        <v>476</v>
      </c>
      <c r="AB20" s="184" t="s">
        <v>476</v>
      </c>
      <c r="AC20" s="184" t="s">
        <v>476</v>
      </c>
      <c r="AD20" s="184" t="s">
        <v>476</v>
      </c>
      <c r="AE20" s="184" t="s">
        <v>476</v>
      </c>
    </row>
    <row r="21" spans="1:31" s="145" customFormat="1" ht="14.5">
      <c r="A21" s="187" t="s">
        <v>563</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c r="X21" s="144">
        <v>-860</v>
      </c>
      <c r="Y21" s="144">
        <v>-1045</v>
      </c>
      <c r="Z21" s="144">
        <v>-1051</v>
      </c>
      <c r="AA21" s="184" t="s">
        <v>476</v>
      </c>
      <c r="AB21" s="184" t="s">
        <v>476</v>
      </c>
      <c r="AC21" s="184" t="s">
        <v>476</v>
      </c>
      <c r="AD21" s="184" t="s">
        <v>476</v>
      </c>
      <c r="AE21" s="184" t="s">
        <v>476</v>
      </c>
    </row>
    <row r="22" spans="1:31" s="145" customFormat="1" ht="14.5">
      <c r="A22" s="187" t="s">
        <v>562</v>
      </c>
      <c r="B22" s="144"/>
      <c r="C22" s="144"/>
      <c r="D22" s="144"/>
      <c r="E22" s="144"/>
      <c r="F22" s="144" t="s">
        <v>290</v>
      </c>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t="s">
        <v>290</v>
      </c>
      <c r="V22" s="144" t="s">
        <v>290</v>
      </c>
      <c r="W22" s="144" t="s">
        <v>290</v>
      </c>
      <c r="X22" s="144" t="s">
        <v>290</v>
      </c>
      <c r="Y22" s="144" t="s">
        <v>290</v>
      </c>
      <c r="Z22" s="144" t="s">
        <v>290</v>
      </c>
      <c r="AA22" s="184" t="s">
        <v>476</v>
      </c>
      <c r="AB22" s="184" t="s">
        <v>476</v>
      </c>
      <c r="AC22" s="184" t="s">
        <v>476</v>
      </c>
      <c r="AD22" s="184" t="s">
        <v>476</v>
      </c>
      <c r="AE22" s="184" t="s">
        <v>476</v>
      </c>
    </row>
    <row r="23" spans="1:31" s="150" customFormat="1" ht="14.5">
      <c r="A23" s="205" t="s">
        <v>561</v>
      </c>
      <c r="B23" s="216"/>
      <c r="C23" s="216">
        <v>1533</v>
      </c>
      <c r="D23" s="216">
        <v>1539</v>
      </c>
      <c r="E23" s="216">
        <v>1525</v>
      </c>
      <c r="F23" s="216">
        <v>1544</v>
      </c>
      <c r="G23" s="216">
        <v>1562</v>
      </c>
      <c r="H23" s="216">
        <v>1549</v>
      </c>
      <c r="I23" s="216">
        <v>1547</v>
      </c>
      <c r="J23" s="216">
        <v>1544.8</v>
      </c>
      <c r="K23" s="216">
        <v>1489.6</v>
      </c>
      <c r="L23" s="216">
        <v>1248</v>
      </c>
      <c r="M23" s="216">
        <v>1192</v>
      </c>
      <c r="N23" s="216">
        <v>1065</v>
      </c>
      <c r="O23" s="216">
        <v>1049</v>
      </c>
      <c r="P23" s="216">
        <v>1101</v>
      </c>
      <c r="Q23" s="216">
        <v>971</v>
      </c>
      <c r="R23" s="216">
        <v>655</v>
      </c>
      <c r="S23" s="216">
        <v>459</v>
      </c>
      <c r="T23" s="216">
        <v>398</v>
      </c>
      <c r="U23" s="216">
        <v>181</v>
      </c>
      <c r="V23" s="216">
        <v>-97</v>
      </c>
      <c r="W23" s="216">
        <v>-384</v>
      </c>
      <c r="X23" s="216">
        <v>-860</v>
      </c>
      <c r="Y23" s="216">
        <v>-1045</v>
      </c>
      <c r="Z23" s="216">
        <v>-1051</v>
      </c>
      <c r="AA23" s="216" t="s">
        <v>476</v>
      </c>
      <c r="AB23" s="216" t="s">
        <v>476</v>
      </c>
      <c r="AC23" s="216" t="s">
        <v>476</v>
      </c>
      <c r="AD23" s="216" t="s">
        <v>476</v>
      </c>
      <c r="AE23" s="216" t="s">
        <v>476</v>
      </c>
    </row>
    <row r="24" spans="1:31" s="150" customFormat="1" ht="14.5">
      <c r="A24" s="217" t="s">
        <v>560</v>
      </c>
      <c r="B24" s="218">
        <v>0.47544130971200976</v>
      </c>
      <c r="C24" s="218">
        <v>0.44487494486946011</v>
      </c>
      <c r="D24" s="218">
        <v>0.42172864351351752</v>
      </c>
      <c r="E24" s="218">
        <v>0.38047522883785995</v>
      </c>
      <c r="F24" s="218">
        <v>0.36509814921249228</v>
      </c>
      <c r="G24" s="218">
        <v>0.29901247581145141</v>
      </c>
      <c r="H24" s="218" t="s">
        <v>343</v>
      </c>
      <c r="I24" s="218">
        <v>0.27300000000000002</v>
      </c>
      <c r="J24" s="218">
        <v>0.27103560722165149</v>
      </c>
      <c r="K24" s="218">
        <v>0.25058886058620372</v>
      </c>
      <c r="L24" s="218">
        <v>0.19398159661775677</v>
      </c>
      <c r="M24" s="218">
        <v>0.17247025305162494</v>
      </c>
      <c r="N24" s="218">
        <v>0.155</v>
      </c>
      <c r="O24" s="218">
        <v>0.1454684567965695</v>
      </c>
      <c r="P24" s="218">
        <v>0.15293790804278373</v>
      </c>
      <c r="Q24" s="218">
        <v>0.14000000000000001</v>
      </c>
      <c r="R24" s="218">
        <v>9.9000000000000005E-2</v>
      </c>
      <c r="S24" s="218">
        <v>6.6000000000000003E-2</v>
      </c>
      <c r="T24" s="218">
        <v>5.7000000000000002E-2</v>
      </c>
      <c r="U24" s="218">
        <v>2.4E-2</v>
      </c>
      <c r="V24" s="218">
        <v>-1.2E-2</v>
      </c>
      <c r="W24" s="218">
        <v>-4.1000000000000002E-2</v>
      </c>
      <c r="X24" s="218">
        <v>-9.8000000000000004E-2</v>
      </c>
      <c r="Y24" s="218">
        <v>-0.126</v>
      </c>
      <c r="Z24" s="218">
        <v>-0.14799999999999999</v>
      </c>
      <c r="AA24" s="291" t="s">
        <v>476</v>
      </c>
      <c r="AB24" s="291" t="s">
        <v>476</v>
      </c>
      <c r="AC24" s="291" t="s">
        <v>476</v>
      </c>
      <c r="AD24" s="291" t="s">
        <v>476</v>
      </c>
      <c r="AE24" s="291" t="s">
        <v>476</v>
      </c>
    </row>
    <row r="25" spans="1:31" s="145" customFormat="1"/>
    <row r="26" spans="1:31" s="150" customFormat="1">
      <c r="A26" s="149" t="s">
        <v>213</v>
      </c>
      <c r="B26" s="219">
        <v>3594</v>
      </c>
      <c r="C26" s="219">
        <v>4337</v>
      </c>
      <c r="D26" s="219">
        <v>4151</v>
      </c>
      <c r="E26" s="219">
        <v>4640</v>
      </c>
      <c r="F26" s="219">
        <v>4541</v>
      </c>
      <c r="G26" s="219">
        <v>5693</v>
      </c>
      <c r="H26" s="219" t="s">
        <v>339</v>
      </c>
      <c r="I26" s="219" t="s">
        <v>340</v>
      </c>
      <c r="J26" s="219">
        <v>5581</v>
      </c>
      <c r="K26" s="219">
        <v>6391</v>
      </c>
      <c r="L26" s="219">
        <v>8140</v>
      </c>
      <c r="M26" s="219">
        <v>7947</v>
      </c>
      <c r="N26" s="219">
        <v>6263</v>
      </c>
      <c r="O26" s="219">
        <v>7284</v>
      </c>
      <c r="P26" s="219">
        <v>6361</v>
      </c>
      <c r="Q26" s="219">
        <v>6812</v>
      </c>
      <c r="R26" s="219">
        <v>6264</v>
      </c>
      <c r="S26" s="219">
        <v>7858</v>
      </c>
      <c r="T26" s="219">
        <v>7609</v>
      </c>
      <c r="U26" s="219">
        <v>9819</v>
      </c>
      <c r="V26" s="219">
        <v>10393</v>
      </c>
      <c r="W26" s="219">
        <v>11002</v>
      </c>
      <c r="X26" s="219">
        <v>4996</v>
      </c>
      <c r="Y26" s="219">
        <v>5341</v>
      </c>
      <c r="Z26" s="219">
        <v>3886</v>
      </c>
      <c r="AA26" s="219">
        <v>4819.4440000000004</v>
      </c>
      <c r="AB26" s="219">
        <v>4009</v>
      </c>
      <c r="AC26" s="219">
        <v>5330</v>
      </c>
      <c r="AD26" s="219">
        <v>4790</v>
      </c>
      <c r="AE26" s="219">
        <v>5363</v>
      </c>
    </row>
    <row r="27" spans="1:31" s="145" customFormat="1">
      <c r="A27" s="135" t="s">
        <v>0</v>
      </c>
      <c r="B27" s="184">
        <v>1021.4640000000001</v>
      </c>
      <c r="C27" s="184">
        <v>1426</v>
      </c>
      <c r="D27" s="184">
        <v>-1107</v>
      </c>
      <c r="E27" s="184">
        <v>-832</v>
      </c>
      <c r="F27" s="184">
        <v>3944</v>
      </c>
      <c r="G27" s="184">
        <v>4189</v>
      </c>
      <c r="H27" s="184">
        <v>4148</v>
      </c>
      <c r="I27" s="184">
        <v>4756</v>
      </c>
      <c r="J27" s="184">
        <v>4139</v>
      </c>
      <c r="K27" s="184">
        <v>4754</v>
      </c>
      <c r="L27" s="184">
        <v>4189</v>
      </c>
      <c r="M27" s="184">
        <v>3865</v>
      </c>
      <c r="N27" s="184">
        <v>3026</v>
      </c>
      <c r="O27" s="184">
        <v>-777</v>
      </c>
      <c r="P27" s="184">
        <v>-1697</v>
      </c>
      <c r="Q27" s="184">
        <v>-1392</v>
      </c>
      <c r="R27" s="184">
        <v>-2059</v>
      </c>
      <c r="S27" s="184">
        <v>-1107</v>
      </c>
      <c r="T27" s="252">
        <v>-1636</v>
      </c>
      <c r="U27" s="252">
        <v>546</v>
      </c>
      <c r="V27" s="252">
        <v>1482</v>
      </c>
      <c r="W27" s="252">
        <v>2516</v>
      </c>
      <c r="X27" s="252">
        <v>2229</v>
      </c>
      <c r="Y27" s="252">
        <v>3328</v>
      </c>
      <c r="Z27" s="252">
        <v>4976</v>
      </c>
      <c r="AA27" s="252">
        <v>548.82500000000005</v>
      </c>
      <c r="AB27" s="252">
        <v>-96.248999999999995</v>
      </c>
      <c r="AC27" s="252">
        <v>1465</v>
      </c>
      <c r="AD27" s="252">
        <v>1113</v>
      </c>
      <c r="AE27" s="252">
        <v>1885</v>
      </c>
    </row>
    <row r="28" spans="1:31" s="145" customFormat="1">
      <c r="A28" s="135" t="s">
        <v>35</v>
      </c>
      <c r="B28" s="184">
        <v>2573</v>
      </c>
      <c r="C28" s="184">
        <v>2910</v>
      </c>
      <c r="D28" s="184">
        <v>5258</v>
      </c>
      <c r="E28" s="184">
        <v>5473</v>
      </c>
      <c r="F28" s="184">
        <v>597</v>
      </c>
      <c r="G28" s="184">
        <v>1502</v>
      </c>
      <c r="H28" s="184">
        <v>1416</v>
      </c>
      <c r="I28" s="184">
        <v>1735</v>
      </c>
      <c r="J28" s="184">
        <v>1442</v>
      </c>
      <c r="K28" s="184">
        <v>1638</v>
      </c>
      <c r="L28" s="184">
        <v>3951</v>
      </c>
      <c r="M28" s="184">
        <v>4082</v>
      </c>
      <c r="N28" s="184">
        <v>3237</v>
      </c>
      <c r="O28" s="184">
        <v>8061</v>
      </c>
      <c r="P28" s="184">
        <v>8059</v>
      </c>
      <c r="Q28" s="184">
        <v>8204</v>
      </c>
      <c r="R28" s="184">
        <v>8323</v>
      </c>
      <c r="S28" s="184">
        <v>8965</v>
      </c>
      <c r="T28" s="252">
        <v>9245</v>
      </c>
      <c r="U28" s="252">
        <v>9273</v>
      </c>
      <c r="V28" s="252">
        <v>8911</v>
      </c>
      <c r="W28" s="252">
        <v>8486</v>
      </c>
      <c r="X28" s="252">
        <v>2765</v>
      </c>
      <c r="Y28" s="252">
        <v>2014</v>
      </c>
      <c r="Z28" s="252">
        <v>-1090</v>
      </c>
      <c r="AA28" s="252">
        <v>4270.6210000000001</v>
      </c>
      <c r="AB28" s="252">
        <v>4105.567</v>
      </c>
      <c r="AC28" s="252">
        <v>3866</v>
      </c>
      <c r="AD28" s="252">
        <v>3677</v>
      </c>
      <c r="AE28" s="252">
        <v>3479</v>
      </c>
    </row>
    <row r="29" spans="1:31" s="170" customFormat="1">
      <c r="B29" s="188"/>
      <c r="C29" s="188"/>
      <c r="D29" s="188"/>
      <c r="E29" s="188"/>
      <c r="F29" s="188"/>
      <c r="G29" s="188"/>
      <c r="H29" s="188"/>
      <c r="K29" s="189"/>
      <c r="L29" s="189"/>
      <c r="M29" s="189"/>
      <c r="N29" s="189"/>
      <c r="O29" s="189"/>
      <c r="P29" s="189"/>
      <c r="Q29" s="189"/>
      <c r="R29" s="189"/>
      <c r="S29" s="189"/>
      <c r="T29" s="189"/>
      <c r="U29" s="189"/>
    </row>
    <row r="30" spans="1:31" s="312" customFormat="1" ht="46.5" customHeight="1">
      <c r="A30" s="345" t="s">
        <v>564</v>
      </c>
      <c r="B30" s="345"/>
      <c r="C30" s="345"/>
      <c r="D30" s="345"/>
      <c r="E30" s="345"/>
      <c r="F30" s="345"/>
      <c r="G30" s="345"/>
      <c r="H30" s="345"/>
      <c r="I30" s="345"/>
      <c r="J30" s="345"/>
      <c r="K30" s="345"/>
      <c r="L30" s="345"/>
      <c r="X30" s="318"/>
      <c r="Y30" s="318"/>
      <c r="Z30" s="318"/>
      <c r="AA30" s="318"/>
      <c r="AB30" s="318"/>
    </row>
    <row r="31" spans="1:31" s="313" customFormat="1" ht="20.5" customHeight="1">
      <c r="A31" s="345" t="s">
        <v>565</v>
      </c>
      <c r="B31" s="345"/>
      <c r="C31" s="345"/>
      <c r="D31" s="345"/>
      <c r="E31" s="345"/>
      <c r="F31" s="345"/>
      <c r="G31" s="345"/>
      <c r="H31" s="345"/>
      <c r="I31" s="345"/>
      <c r="J31" s="345"/>
      <c r="K31" s="345"/>
      <c r="L31" s="345"/>
      <c r="M31" s="315"/>
      <c r="N31" s="315"/>
      <c r="O31" s="315"/>
      <c r="P31" s="315"/>
      <c r="Q31" s="315"/>
      <c r="R31" s="315"/>
      <c r="S31" s="315"/>
      <c r="T31" s="315"/>
      <c r="U31" s="315"/>
    </row>
    <row r="32" spans="1:31"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30:L30"/>
    <mergeCell ref="A31:L31"/>
  </mergeCells>
  <pageMargins left="0.7" right="0.7" top="0.75" bottom="0.75" header="0.3" footer="0.3"/>
  <pageSetup scale="28"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Z434"/>
  <sheetViews>
    <sheetView showGridLines="0" view="pageBreakPreview" zoomScaleNormal="80" zoomScaleSheetLayoutView="100" workbookViewId="0">
      <pane xSplit="1" ySplit="3" topLeftCell="B4" activePane="bottomRight" state="frozen"/>
      <selection activeCell="J7" sqref="J7"/>
      <selection pane="topRight" activeCell="J7" sqref="J7"/>
      <selection pane="bottomLeft" activeCell="J7" sqref="J7"/>
      <selection pane="bottomRight" activeCell="J7" sqref="J7"/>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26" s="207" customFormat="1">
      <c r="A1" s="197" t="s">
        <v>437</v>
      </c>
      <c r="B1" s="197"/>
    </row>
    <row r="2" spans="1:26" s="207" customFormat="1" ht="13.5" thickBot="1">
      <c r="A2" s="199" t="s">
        <v>322</v>
      </c>
      <c r="B2" s="197"/>
      <c r="C2" s="199"/>
      <c r="D2" s="199"/>
      <c r="E2" s="199"/>
      <c r="F2" s="199"/>
      <c r="G2" s="199"/>
      <c r="H2" s="199"/>
      <c r="I2" s="199"/>
      <c r="J2" s="199"/>
      <c r="K2" s="199"/>
      <c r="L2" s="208"/>
      <c r="M2" s="208"/>
    </row>
    <row r="3" spans="1:26" s="207" customFormat="1" ht="14" thickTop="1" thickBot="1">
      <c r="A3" s="209" t="s">
        <v>229</v>
      </c>
      <c r="B3" s="221" t="s">
        <v>376</v>
      </c>
      <c r="C3" s="223" t="s">
        <v>399</v>
      </c>
      <c r="D3" s="223" t="s">
        <v>401</v>
      </c>
      <c r="E3" s="223" t="s">
        <v>410</v>
      </c>
      <c r="F3" s="210" t="s">
        <v>428</v>
      </c>
      <c r="G3" s="210" t="s">
        <v>431</v>
      </c>
      <c r="H3" s="210" t="s">
        <v>438</v>
      </c>
      <c r="I3" s="210" t="s">
        <v>440</v>
      </c>
      <c r="J3" s="210" t="s">
        <v>442</v>
      </c>
      <c r="K3" s="210" t="s">
        <v>443</v>
      </c>
      <c r="L3" s="210" t="str">
        <f>'16 NI adjusted old'!R3</f>
        <v>Q2 2022</v>
      </c>
      <c r="M3" s="210" t="str">
        <f>'16 NI adjusted old'!S3</f>
        <v>Q3 2022</v>
      </c>
      <c r="N3" s="210" t="str">
        <f>'16 NI adjusted old'!T3</f>
        <v>Q4 2022</v>
      </c>
      <c r="O3" s="210" t="s">
        <v>474</v>
      </c>
      <c r="P3" s="210" t="s">
        <v>487</v>
      </c>
      <c r="Q3" s="210" t="s">
        <v>503</v>
      </c>
      <c r="R3" s="210" t="str">
        <f>'1 FO Q'!T3</f>
        <v>Q3 2023</v>
      </c>
      <c r="S3" s="210" t="str">
        <f>'1 FO Q'!U3</f>
        <v>Q4 2023</v>
      </c>
      <c r="T3" s="210" t="s">
        <v>530</v>
      </c>
      <c r="U3" s="210" t="s">
        <v>533</v>
      </c>
      <c r="V3" s="210" t="s">
        <v>583</v>
      </c>
      <c r="W3" s="210" t="str">
        <f>'1 FO Q'!X3</f>
        <v>Q3 2024</v>
      </c>
      <c r="X3" s="210" t="str">
        <f>'1 FO Q'!Y3</f>
        <v>Q4 2024</v>
      </c>
      <c r="Y3" s="210" t="s">
        <v>598</v>
      </c>
      <c r="Z3" s="210" t="s">
        <v>600</v>
      </c>
    </row>
    <row r="4" spans="1:26"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row>
    <row r="5" spans="1:26"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row>
    <row r="6" spans="1:26"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258</v>
      </c>
    </row>
    <row r="7" spans="1:26" s="145" customFormat="1">
      <c r="A7" s="165" t="s">
        <v>435</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row>
    <row r="8" spans="1:26"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112</v>
      </c>
    </row>
    <row r="9" spans="1:26"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t="s">
        <v>290</v>
      </c>
    </row>
    <row r="10" spans="1:26"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row>
    <row r="11" spans="1:26" s="145" customFormat="1">
      <c r="A11" s="165" t="s">
        <v>436</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row>
    <row r="12" spans="1:26"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row>
    <row r="13" spans="1:26"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row>
    <row r="14" spans="1:26" s="166" customFormat="1" ht="26">
      <c r="A14" s="180" t="s">
        <v>521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row>
    <row r="15" spans="1:26"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row>
    <row r="16" spans="1:26"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row>
    <row r="17" spans="1:26" s="145" customFormat="1" ht="14.5">
      <c r="A17" s="165" t="s">
        <v>580</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row>
    <row r="18" spans="1:26" s="145" customFormat="1">
      <c r="A18" s="165"/>
      <c r="B18" s="167"/>
      <c r="C18" s="167"/>
      <c r="D18" s="167"/>
      <c r="E18" s="167"/>
      <c r="F18" s="167"/>
      <c r="G18" s="167"/>
      <c r="H18" s="167"/>
      <c r="I18" s="167"/>
      <c r="J18" s="167"/>
      <c r="K18" s="167"/>
      <c r="L18" s="167"/>
      <c r="M18" s="167"/>
    </row>
    <row r="19" spans="1:26" s="145" customFormat="1">
      <c r="A19" s="163"/>
      <c r="B19" s="168"/>
      <c r="C19" s="168"/>
      <c r="D19" s="168"/>
      <c r="E19" s="168"/>
      <c r="F19" s="168"/>
      <c r="G19" s="168"/>
      <c r="H19" s="168"/>
      <c r="I19" s="168"/>
      <c r="J19" s="168"/>
      <c r="K19" s="168"/>
      <c r="L19" s="168"/>
      <c r="M19" s="168"/>
    </row>
    <row r="20" spans="1:26" s="313" customFormat="1" ht="30" customHeight="1">
      <c r="A20" s="350" t="s">
        <v>581</v>
      </c>
      <c r="B20" s="350"/>
      <c r="C20" s="350"/>
      <c r="D20" s="349"/>
    </row>
    <row r="21" spans="1:26" s="145" customFormat="1">
      <c r="A21" s="182"/>
      <c r="F21" s="182"/>
      <c r="G21" s="182"/>
      <c r="H21" s="182"/>
      <c r="K21" s="182"/>
    </row>
    <row r="22" spans="1:26" s="145" customFormat="1">
      <c r="A22" s="182"/>
      <c r="F22" s="182"/>
      <c r="G22" s="182"/>
      <c r="H22" s="182"/>
      <c r="K22" s="182"/>
    </row>
    <row r="23" spans="1:26" s="145" customFormat="1">
      <c r="A23" s="182"/>
      <c r="F23" s="165"/>
      <c r="G23" s="165"/>
      <c r="H23" s="165"/>
      <c r="K23" s="165"/>
    </row>
    <row r="24" spans="1:26" s="145" customFormat="1">
      <c r="A24" s="165"/>
      <c r="F24" s="165"/>
      <c r="G24" s="165"/>
      <c r="H24" s="165"/>
      <c r="K24" s="165"/>
    </row>
    <row r="25" spans="1:26" s="145" customFormat="1">
      <c r="A25" s="165"/>
      <c r="F25" s="165"/>
      <c r="G25" s="165"/>
      <c r="H25" s="165"/>
      <c r="K25" s="165"/>
    </row>
    <row r="26" spans="1:26" s="145" customFormat="1">
      <c r="A26" s="165"/>
      <c r="F26" s="165"/>
      <c r="G26" s="165"/>
      <c r="H26" s="165"/>
      <c r="K26" s="165"/>
    </row>
    <row r="27" spans="1:26" s="145" customFormat="1">
      <c r="A27" s="165"/>
      <c r="F27" s="163"/>
      <c r="G27" s="163"/>
      <c r="H27" s="163"/>
      <c r="K27" s="163"/>
    </row>
    <row r="28" spans="1:26" s="145" customFormat="1">
      <c r="A28" s="163"/>
      <c r="F28" s="165"/>
      <c r="G28" s="165"/>
      <c r="H28" s="165"/>
      <c r="K28" s="165"/>
    </row>
    <row r="29" spans="1:26" s="145" customFormat="1">
      <c r="A29" s="165"/>
      <c r="F29" s="165"/>
      <c r="G29" s="165"/>
      <c r="H29" s="165"/>
      <c r="K29" s="165"/>
    </row>
    <row r="30" spans="1:26" s="145" customFormat="1">
      <c r="A30" s="165"/>
      <c r="F30" s="165"/>
      <c r="G30" s="165"/>
      <c r="H30" s="165"/>
      <c r="K30" s="165"/>
    </row>
    <row r="31" spans="1:26" s="145" customFormat="1">
      <c r="A31" s="165"/>
    </row>
    <row r="32" spans="1:26"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D20"/>
  </mergeCells>
  <pageMargins left="0.7" right="0.7" top="0.75" bottom="0.75" header="0.3" footer="0.3"/>
  <pageSetup scale="3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election activeCell="AF60" sqref="AF60"/>
    </sheetView>
  </sheetViews>
  <sheetFormatPr defaultRowHeight="14.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69"/>
  <sheetViews>
    <sheetView showGridLines="0" view="pageBreakPreview" zoomScale="80" zoomScaleNormal="80" zoomScaleSheetLayoutView="80" workbookViewId="0">
      <pane xSplit="1" ySplit="3" topLeftCell="B23" activePane="bottomRight" state="frozen"/>
      <selection activeCell="D12" sqref="D12"/>
      <selection pane="topRight" activeCell="D12" sqref="D12"/>
      <selection pane="bottomLeft" activeCell="D12" sqref="D12"/>
      <selection pane="bottomRight" activeCell="P98" sqref="P98"/>
    </sheetView>
  </sheetViews>
  <sheetFormatPr defaultColWidth="8.81640625" defaultRowHeight="13"/>
  <cols>
    <col min="1" max="1" width="57.54296875" style="122" bestFit="1" customWidth="1"/>
    <col min="2" max="3" width="11.36328125" style="122" customWidth="1"/>
    <col min="4" max="4" width="10.54296875" style="122" bestFit="1" customWidth="1"/>
    <col min="5" max="5" width="11.26953125" style="122" customWidth="1"/>
    <col min="6" max="6" width="12" style="122" customWidth="1"/>
    <col min="7" max="7" width="14.26953125" style="321" bestFit="1" customWidth="1"/>
    <col min="8" max="16384" width="8.81640625" style="122"/>
  </cols>
  <sheetData>
    <row r="1" spans="1:22" s="207" customFormat="1">
      <c r="A1" s="197" t="s">
        <v>268</v>
      </c>
      <c r="B1" s="197"/>
      <c r="C1" s="197"/>
      <c r="D1" s="197"/>
      <c r="E1" s="197"/>
      <c r="G1" s="320"/>
    </row>
    <row r="2" spans="1:22" s="207" customFormat="1" ht="13.5" thickBot="1">
      <c r="A2" s="199" t="s">
        <v>269</v>
      </c>
      <c r="B2" s="199"/>
      <c r="C2" s="199"/>
      <c r="D2" s="199"/>
      <c r="E2" s="199"/>
      <c r="G2" s="320"/>
    </row>
    <row r="3" spans="1:22" s="207" customFormat="1" ht="14" thickTop="1" thickBot="1">
      <c r="A3" s="209" t="s">
        <v>229</v>
      </c>
      <c r="B3" s="210">
        <v>2019</v>
      </c>
      <c r="C3" s="224">
        <v>2020</v>
      </c>
      <c r="D3" s="210">
        <v>2021</v>
      </c>
      <c r="E3" s="210">
        <v>2022</v>
      </c>
      <c r="F3" s="210">
        <v>2023</v>
      </c>
      <c r="G3" s="210">
        <v>2024</v>
      </c>
    </row>
    <row r="4" spans="1:22" s="150" customFormat="1" ht="13.5" thickTop="1">
      <c r="A4" s="172" t="s">
        <v>409</v>
      </c>
      <c r="B4" s="173"/>
      <c r="C4" s="173"/>
      <c r="D4" s="173"/>
      <c r="E4" s="173"/>
      <c r="F4" s="173"/>
      <c r="G4" s="230"/>
    </row>
    <row r="5" spans="1:22">
      <c r="A5" s="160" t="s">
        <v>4</v>
      </c>
      <c r="B5" s="139">
        <v>14203.6</v>
      </c>
      <c r="C5" s="139">
        <v>12003</v>
      </c>
      <c r="D5" s="139">
        <v>12661</v>
      </c>
      <c r="E5" s="139">
        <v>15691</v>
      </c>
      <c r="F5" s="139">
        <v>18567</v>
      </c>
      <c r="G5" s="225">
        <v>18490</v>
      </c>
      <c r="H5" s="145"/>
      <c r="I5" s="145"/>
      <c r="J5" s="145"/>
      <c r="K5" s="145"/>
      <c r="L5" s="145"/>
      <c r="M5" s="145"/>
      <c r="N5" s="145"/>
      <c r="O5" s="145"/>
      <c r="P5" s="145"/>
      <c r="Q5" s="145"/>
      <c r="R5" s="145"/>
      <c r="S5" s="145"/>
      <c r="T5" s="145"/>
      <c r="U5" s="145"/>
      <c r="V5" s="145"/>
    </row>
    <row r="6" spans="1:22">
      <c r="A6" s="160" t="s">
        <v>404</v>
      </c>
      <c r="B6" s="139">
        <v>-9891.4</v>
      </c>
      <c r="C6" s="139">
        <v>-8814.6</v>
      </c>
      <c r="D6" s="139">
        <v>-9462</v>
      </c>
      <c r="E6" s="139">
        <v>-13048</v>
      </c>
      <c r="F6" s="139">
        <v>-17265</v>
      </c>
      <c r="G6" s="225">
        <v>-16459</v>
      </c>
      <c r="H6" s="145"/>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row>
    <row r="8" spans="1:22">
      <c r="A8" s="160" t="s">
        <v>405</v>
      </c>
      <c r="B8" s="139">
        <v>-984.8</v>
      </c>
      <c r="C8" s="139">
        <v>-821</v>
      </c>
      <c r="D8" s="139">
        <v>-1030</v>
      </c>
      <c r="E8" s="139">
        <v>-1264</v>
      </c>
      <c r="F8" s="139">
        <v>-1094</v>
      </c>
      <c r="G8" s="225">
        <v>-969</v>
      </c>
      <c r="H8" s="145"/>
      <c r="I8" s="145"/>
      <c r="J8" s="145"/>
      <c r="K8" s="145"/>
      <c r="L8" s="145"/>
      <c r="M8" s="145"/>
      <c r="N8" s="145"/>
      <c r="O8" s="145"/>
      <c r="P8" s="145"/>
      <c r="Q8" s="145"/>
      <c r="R8" s="145"/>
      <c r="S8" s="145"/>
      <c r="T8" s="145"/>
      <c r="U8" s="145"/>
      <c r="V8" s="145"/>
    </row>
    <row r="9" spans="1:22">
      <c r="A9" s="160" t="s">
        <v>413</v>
      </c>
      <c r="B9" s="139">
        <v>-2008.5</v>
      </c>
      <c r="C9" s="139">
        <v>-1541</v>
      </c>
      <c r="D9" s="139">
        <v>-1632</v>
      </c>
      <c r="E9" s="139">
        <v>-1899</v>
      </c>
      <c r="F9" s="139">
        <v>-1545</v>
      </c>
      <c r="G9" s="225">
        <v>-1376</v>
      </c>
      <c r="H9" s="145"/>
      <c r="I9" s="145"/>
      <c r="J9" s="145"/>
      <c r="K9" s="145"/>
      <c r="L9" s="145"/>
      <c r="M9" s="145"/>
      <c r="N9" s="145"/>
      <c r="O9" s="145"/>
      <c r="P9" s="145"/>
      <c r="Q9" s="145"/>
      <c r="R9" s="145"/>
      <c r="S9" s="145"/>
      <c r="T9" s="145"/>
      <c r="U9" s="145"/>
      <c r="V9" s="145"/>
    </row>
    <row r="10" spans="1:22">
      <c r="A10" s="160" t="s">
        <v>412</v>
      </c>
      <c r="B10" s="139">
        <v>120.3</v>
      </c>
      <c r="C10" s="139">
        <v>151</v>
      </c>
      <c r="D10" s="139">
        <v>70</v>
      </c>
      <c r="E10" s="139">
        <v>148</v>
      </c>
      <c r="F10" s="139">
        <v>222</v>
      </c>
      <c r="G10" s="225">
        <v>44</v>
      </c>
      <c r="H10" s="145"/>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145"/>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145"/>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row>
    <row r="14" spans="1:22" s="150" customFormat="1">
      <c r="A14" s="160" t="s">
        <v>475</v>
      </c>
      <c r="B14" s="139">
        <v>-29.900000000000006</v>
      </c>
      <c r="C14" s="139">
        <v>-99</v>
      </c>
      <c r="D14" s="139">
        <v>-97</v>
      </c>
      <c r="E14" s="139">
        <v>-88</v>
      </c>
      <c r="F14" s="139">
        <v>-247</v>
      </c>
      <c r="G14" s="225">
        <v>766</v>
      </c>
    </row>
    <row r="15" spans="1:22" s="150" customFormat="1">
      <c r="A15" s="172" t="s">
        <v>17</v>
      </c>
      <c r="B15" s="173">
        <v>659.90000000000055</v>
      </c>
      <c r="C15" s="173">
        <v>3087</v>
      </c>
      <c r="D15" s="173">
        <v>476</v>
      </c>
      <c r="E15" s="173">
        <v>325</v>
      </c>
      <c r="F15" s="173">
        <v>-10523</v>
      </c>
      <c r="G15" s="230">
        <v>208</v>
      </c>
    </row>
    <row r="16" spans="1:22">
      <c r="A16" s="160" t="s">
        <v>18</v>
      </c>
      <c r="B16" s="139">
        <v>-122.4</v>
      </c>
      <c r="C16" s="139">
        <v>-218</v>
      </c>
      <c r="D16" s="139">
        <v>-111</v>
      </c>
      <c r="E16" s="139">
        <v>-2</v>
      </c>
      <c r="F16" s="139">
        <v>776</v>
      </c>
      <c r="G16" s="225">
        <v>-102</v>
      </c>
      <c r="H16" s="145"/>
      <c r="I16" s="145"/>
      <c r="J16" s="145"/>
      <c r="K16" s="145"/>
      <c r="L16" s="145"/>
      <c r="M16" s="145"/>
      <c r="N16" s="145"/>
      <c r="O16" s="145"/>
      <c r="P16" s="145"/>
      <c r="Q16" s="145"/>
      <c r="R16" s="145"/>
      <c r="S16" s="145"/>
      <c r="T16" s="145"/>
      <c r="U16" s="145"/>
      <c r="V16" s="145"/>
    </row>
    <row r="17" spans="1:22" s="150" customFormat="1">
      <c r="A17" s="172" t="s">
        <v>354</v>
      </c>
      <c r="B17" s="173">
        <v>537.50000000000057</v>
      </c>
      <c r="C17" s="173">
        <v>2869</v>
      </c>
      <c r="D17" s="173">
        <v>365</v>
      </c>
      <c r="E17" s="173">
        <v>323</v>
      </c>
      <c r="F17" s="173">
        <v>-9747</v>
      </c>
      <c r="G17" s="230">
        <v>106</v>
      </c>
    </row>
    <row r="18" spans="1:22">
      <c r="A18" s="160" t="s">
        <v>355</v>
      </c>
      <c r="B18" s="139">
        <v>52.000000000000007</v>
      </c>
      <c r="C18" s="139">
        <v>-643</v>
      </c>
      <c r="D18" s="139">
        <v>-40</v>
      </c>
      <c r="E18" s="139">
        <v>0</v>
      </c>
      <c r="F18" s="139">
        <v>0</v>
      </c>
      <c r="G18" s="225">
        <v>0</v>
      </c>
      <c r="H18" s="145"/>
      <c r="I18" s="145"/>
      <c r="J18" s="145"/>
      <c r="K18" s="145"/>
      <c r="L18" s="145"/>
      <c r="M18" s="145"/>
      <c r="N18" s="145"/>
      <c r="O18" s="145"/>
      <c r="P18" s="145"/>
      <c r="Q18" s="145"/>
      <c r="R18" s="145"/>
      <c r="S18" s="145"/>
      <c r="T18" s="145"/>
      <c r="U18" s="145"/>
      <c r="V18" s="145"/>
    </row>
    <row r="19" spans="1:22" s="150" customFormat="1">
      <c r="A19" s="172" t="s">
        <v>363</v>
      </c>
      <c r="B19" s="173">
        <v>589.50000000000057</v>
      </c>
      <c r="C19" s="173">
        <v>2226</v>
      </c>
      <c r="D19" s="173">
        <v>325</v>
      </c>
      <c r="E19" s="173">
        <v>323</v>
      </c>
      <c r="F19" s="173">
        <v>-9747</v>
      </c>
      <c r="G19" s="230">
        <v>106</v>
      </c>
    </row>
    <row r="20" spans="1:22">
      <c r="A20" s="163"/>
      <c r="B20" s="164"/>
      <c r="C20" s="164"/>
      <c r="D20" s="164"/>
      <c r="E20" s="164"/>
      <c r="F20" s="164"/>
      <c r="G20" s="322"/>
      <c r="H20" s="145"/>
      <c r="I20" s="145"/>
      <c r="J20" s="145"/>
      <c r="K20" s="145"/>
      <c r="L20" s="145"/>
      <c r="M20" s="145"/>
      <c r="N20" s="145"/>
      <c r="O20" s="145"/>
      <c r="P20" s="145"/>
      <c r="Q20" s="145"/>
      <c r="R20" s="145"/>
      <c r="S20" s="145"/>
      <c r="T20" s="145"/>
      <c r="U20" s="145"/>
      <c r="V20" s="145"/>
    </row>
    <row r="21" spans="1:22" s="150" customFormat="1">
      <c r="A21" s="172" t="s">
        <v>92</v>
      </c>
      <c r="B21" s="173"/>
      <c r="C21" s="173"/>
      <c r="D21" s="173"/>
      <c r="E21" s="173"/>
      <c r="F21" s="173"/>
      <c r="G21" s="230"/>
    </row>
    <row r="22" spans="1:22">
      <c r="A22" s="160" t="s">
        <v>93</v>
      </c>
      <c r="B22" s="139">
        <v>52</v>
      </c>
      <c r="C22" s="139">
        <v>-161</v>
      </c>
      <c r="D22" s="139">
        <v>140</v>
      </c>
      <c r="E22" s="139">
        <v>123</v>
      </c>
      <c r="F22" s="139">
        <v>-83</v>
      </c>
      <c r="G22" s="225">
        <v>-49</v>
      </c>
      <c r="H22" s="145"/>
      <c r="I22" s="145"/>
      <c r="J22" s="145"/>
      <c r="K22" s="145"/>
      <c r="L22" s="145"/>
      <c r="M22" s="145"/>
      <c r="N22" s="145"/>
      <c r="O22" s="145"/>
      <c r="P22" s="145"/>
      <c r="Q22" s="145"/>
      <c r="R22" s="145"/>
      <c r="S22" s="145"/>
      <c r="T22" s="145"/>
      <c r="U22" s="145"/>
      <c r="V22" s="145"/>
    </row>
    <row r="23" spans="1:22">
      <c r="A23" s="160" t="s">
        <v>94</v>
      </c>
      <c r="B23" s="139">
        <v>13</v>
      </c>
      <c r="C23" s="139">
        <v>-311</v>
      </c>
      <c r="D23" s="139">
        <v>289</v>
      </c>
      <c r="E23" s="139">
        <v>108</v>
      </c>
      <c r="F23" s="139">
        <v>-174</v>
      </c>
      <c r="G23" s="225">
        <v>33</v>
      </c>
      <c r="H23" s="145"/>
      <c r="I23" s="145"/>
      <c r="J23" s="145"/>
      <c r="K23" s="145"/>
      <c r="L23" s="145"/>
      <c r="M23" s="145"/>
      <c r="N23" s="145"/>
      <c r="O23" s="145"/>
      <c r="P23" s="145"/>
      <c r="Q23" s="145"/>
      <c r="R23" s="145"/>
      <c r="S23" s="145"/>
      <c r="T23" s="145"/>
      <c r="U23" s="145"/>
      <c r="V23" s="145"/>
    </row>
    <row r="24" spans="1:22" s="150" customFormat="1">
      <c r="A24" s="172" t="s">
        <v>356</v>
      </c>
      <c r="B24" s="173">
        <v>65</v>
      </c>
      <c r="C24" s="173">
        <v>-472</v>
      </c>
      <c r="D24" s="173">
        <v>429</v>
      </c>
      <c r="E24" s="173">
        <v>231</v>
      </c>
      <c r="F24" s="173">
        <v>-257</v>
      </c>
      <c r="G24" s="230">
        <v>-16</v>
      </c>
    </row>
    <row r="25" spans="1:22" s="150" customFormat="1">
      <c r="A25" s="172" t="s">
        <v>357</v>
      </c>
      <c r="B25" s="173">
        <v>654.50000000000057</v>
      </c>
      <c r="C25" s="173">
        <v>1754</v>
      </c>
      <c r="D25" s="173">
        <v>754</v>
      </c>
      <c r="E25" s="173">
        <v>554</v>
      </c>
      <c r="F25" s="173">
        <v>-10004</v>
      </c>
      <c r="G25" s="230">
        <v>90</v>
      </c>
    </row>
    <row r="26" spans="1:22">
      <c r="A26" s="165"/>
      <c r="B26" s="139"/>
      <c r="C26" s="139"/>
      <c r="D26" s="139"/>
      <c r="E26" s="139"/>
      <c r="H26" s="145"/>
      <c r="I26" s="145"/>
      <c r="J26" s="145"/>
      <c r="K26" s="145"/>
      <c r="L26" s="145"/>
      <c r="M26" s="145"/>
      <c r="N26" s="145"/>
      <c r="O26" s="145"/>
      <c r="P26" s="145"/>
      <c r="Q26" s="145"/>
      <c r="R26" s="145"/>
      <c r="S26" s="145"/>
      <c r="T26" s="145"/>
      <c r="U26" s="145"/>
      <c r="V26" s="145"/>
    </row>
    <row r="27" spans="1:22" s="150" customFormat="1">
      <c r="A27" s="172" t="s">
        <v>297</v>
      </c>
      <c r="B27" s="173"/>
      <c r="C27" s="173"/>
      <c r="D27" s="173"/>
      <c r="E27" s="173"/>
      <c r="F27" s="173"/>
      <c r="G27" s="230"/>
    </row>
    <row r="28" spans="1:22">
      <c r="A28" s="160" t="s">
        <v>320</v>
      </c>
      <c r="B28" s="139">
        <v>589</v>
      </c>
      <c r="C28" s="139">
        <v>2236</v>
      </c>
      <c r="D28" s="139">
        <v>325</v>
      </c>
      <c r="E28" s="139">
        <v>323</v>
      </c>
      <c r="F28" s="139">
        <v>-9747</v>
      </c>
      <c r="G28" s="225">
        <v>106</v>
      </c>
      <c r="H28" s="145"/>
      <c r="I28" s="145"/>
      <c r="J28" s="145"/>
      <c r="K28" s="145"/>
      <c r="L28" s="145"/>
      <c r="M28" s="145"/>
      <c r="N28" s="145"/>
      <c r="O28" s="145"/>
      <c r="P28" s="145"/>
      <c r="Q28" s="145"/>
      <c r="R28" s="145"/>
      <c r="S28" s="145"/>
      <c r="T28" s="145"/>
      <c r="U28" s="145"/>
      <c r="V28" s="145"/>
    </row>
    <row r="29" spans="1:22">
      <c r="A29" s="160" t="s">
        <v>19</v>
      </c>
      <c r="B29" s="139">
        <v>1</v>
      </c>
      <c r="C29" s="139">
        <v>-9</v>
      </c>
      <c r="D29" s="139">
        <v>0</v>
      </c>
      <c r="E29" s="139">
        <v>0</v>
      </c>
      <c r="F29" s="139">
        <v>0</v>
      </c>
      <c r="G29" s="225">
        <v>0</v>
      </c>
      <c r="H29" s="145"/>
      <c r="I29" s="145"/>
      <c r="J29" s="145"/>
      <c r="K29" s="145"/>
      <c r="L29" s="145"/>
      <c r="M29" s="145"/>
      <c r="N29" s="145"/>
      <c r="O29" s="145"/>
      <c r="P29" s="145"/>
      <c r="Q29" s="145"/>
      <c r="R29" s="145"/>
      <c r="S29" s="145"/>
      <c r="T29" s="145"/>
      <c r="U29" s="145"/>
      <c r="V29" s="145"/>
    </row>
    <row r="30" spans="1:22">
      <c r="A30" s="165"/>
      <c r="B30" s="139"/>
      <c r="C30" s="139"/>
      <c r="D30" s="139"/>
      <c r="E30" s="139"/>
      <c r="F30" s="139"/>
      <c r="G30" s="225"/>
      <c r="H30" s="145"/>
      <c r="I30" s="145"/>
      <c r="J30" s="145"/>
      <c r="K30" s="145"/>
      <c r="L30" s="145"/>
      <c r="M30" s="145"/>
      <c r="N30" s="145"/>
      <c r="O30" s="145"/>
      <c r="P30" s="145"/>
      <c r="Q30" s="145"/>
      <c r="R30" s="145"/>
      <c r="S30" s="145"/>
      <c r="T30" s="145"/>
      <c r="U30" s="145"/>
      <c r="V30" s="145"/>
    </row>
    <row r="31" spans="1:22" s="150" customFormat="1">
      <c r="A31" s="172" t="s">
        <v>188</v>
      </c>
      <c r="B31" s="173"/>
      <c r="C31" s="173"/>
      <c r="D31" s="173"/>
      <c r="E31" s="173"/>
      <c r="F31" s="173"/>
      <c r="G31" s="230"/>
    </row>
    <row r="32" spans="1:22">
      <c r="A32" s="160" t="s">
        <v>320</v>
      </c>
      <c r="B32" s="139">
        <v>654</v>
      </c>
      <c r="C32" s="139">
        <v>1763</v>
      </c>
      <c r="D32" s="139">
        <v>754</v>
      </c>
      <c r="E32" s="139">
        <v>554</v>
      </c>
      <c r="F32" s="139">
        <v>-10004</v>
      </c>
      <c r="G32" s="225">
        <v>90</v>
      </c>
      <c r="H32" s="145"/>
      <c r="I32" s="145"/>
      <c r="J32" s="145"/>
      <c r="K32" s="145"/>
      <c r="L32" s="145"/>
      <c r="M32" s="145"/>
      <c r="N32" s="145"/>
      <c r="O32" s="145"/>
      <c r="P32" s="145"/>
      <c r="Q32" s="145"/>
      <c r="R32" s="145"/>
      <c r="S32" s="145"/>
      <c r="T32" s="145"/>
      <c r="U32" s="145"/>
      <c r="V32" s="145"/>
    </row>
    <row r="33" spans="1:22">
      <c r="A33" s="165" t="s">
        <v>19</v>
      </c>
      <c r="B33" s="139">
        <v>1</v>
      </c>
      <c r="C33" s="139">
        <v>-9</v>
      </c>
      <c r="D33" s="139">
        <v>0</v>
      </c>
      <c r="E33" s="139">
        <v>0</v>
      </c>
      <c r="F33" s="139">
        <v>0</v>
      </c>
      <c r="G33" s="225">
        <v>0</v>
      </c>
      <c r="H33" s="145"/>
      <c r="I33" s="145"/>
      <c r="J33" s="145"/>
      <c r="K33" s="145"/>
      <c r="L33" s="145"/>
      <c r="M33" s="145"/>
      <c r="N33" s="145"/>
      <c r="O33" s="145"/>
      <c r="P33" s="145"/>
      <c r="Q33" s="145"/>
      <c r="R33" s="145"/>
      <c r="S33" s="145"/>
      <c r="T33" s="145"/>
      <c r="U33" s="145"/>
      <c r="V33" s="145"/>
    </row>
    <row r="34" spans="1:22">
      <c r="A34" s="160"/>
      <c r="B34" s="139"/>
      <c r="C34" s="139"/>
      <c r="D34" s="139"/>
      <c r="E34" s="139"/>
      <c r="F34" s="139"/>
      <c r="G34" s="225"/>
      <c r="H34" s="145"/>
      <c r="I34" s="145"/>
      <c r="J34" s="145"/>
      <c r="K34" s="145"/>
      <c r="L34" s="145"/>
      <c r="M34" s="145"/>
      <c r="N34" s="145"/>
      <c r="O34" s="145"/>
      <c r="P34" s="145"/>
      <c r="Q34" s="145"/>
      <c r="R34" s="145"/>
      <c r="S34" s="145"/>
      <c r="T34" s="145"/>
      <c r="U34" s="145"/>
      <c r="V34" s="145"/>
    </row>
    <row r="35" spans="1:22" s="150" customFormat="1">
      <c r="A35" s="172" t="s">
        <v>187</v>
      </c>
      <c r="B35" s="173"/>
      <c r="C35" s="173"/>
      <c r="D35" s="173"/>
      <c r="E35" s="173"/>
      <c r="F35" s="173"/>
      <c r="G35" s="230"/>
    </row>
    <row r="36" spans="1:22">
      <c r="A36" s="160" t="s">
        <v>350</v>
      </c>
      <c r="B36" s="143">
        <v>7.9890159866915367</v>
      </c>
      <c r="C36" s="143">
        <v>42.6</v>
      </c>
      <c r="D36" s="143">
        <v>4.76</v>
      </c>
      <c r="E36" s="143">
        <v>4.13</v>
      </c>
      <c r="F36" s="143">
        <v>-124.61</v>
      </c>
      <c r="G36" s="266">
        <v>0.03</v>
      </c>
      <c r="H36" s="145"/>
      <c r="I36" s="145"/>
      <c r="J36" s="145"/>
      <c r="K36" s="145"/>
      <c r="L36" s="145"/>
      <c r="M36" s="145"/>
      <c r="N36" s="145"/>
      <c r="O36" s="145"/>
      <c r="P36" s="145"/>
      <c r="Q36" s="145"/>
      <c r="R36" s="145"/>
      <c r="S36" s="145"/>
      <c r="T36" s="145"/>
      <c r="U36" s="145"/>
      <c r="V36" s="145"/>
    </row>
    <row r="37" spans="1:22">
      <c r="A37" s="160" t="s">
        <v>351</v>
      </c>
      <c r="B37" s="143">
        <v>7.97</v>
      </c>
      <c r="C37" s="143">
        <v>42.400000000000006</v>
      </c>
      <c r="D37" s="143">
        <v>4.74</v>
      </c>
      <c r="E37" s="143">
        <v>4.13</v>
      </c>
      <c r="F37" s="143">
        <v>-124.61</v>
      </c>
      <c r="G37" s="266">
        <v>0.03</v>
      </c>
      <c r="H37" s="145"/>
      <c r="I37" s="145"/>
      <c r="J37" s="145"/>
      <c r="K37" s="145"/>
      <c r="L37" s="145"/>
      <c r="M37" s="145"/>
      <c r="N37" s="145"/>
      <c r="O37" s="145"/>
      <c r="P37" s="145"/>
      <c r="Q37" s="145"/>
      <c r="R37" s="145"/>
      <c r="S37" s="145"/>
      <c r="T37" s="145"/>
      <c r="U37" s="145"/>
      <c r="V37" s="145"/>
    </row>
    <row r="38" spans="1:22">
      <c r="A38" s="160" t="s">
        <v>9</v>
      </c>
      <c r="B38" s="143">
        <v>8.77</v>
      </c>
      <c r="C38" s="143">
        <v>33.06</v>
      </c>
      <c r="D38" s="143">
        <v>4.2300000000000004</v>
      </c>
      <c r="E38" s="143">
        <v>4.13</v>
      </c>
      <c r="F38" s="143">
        <v>-124.61</v>
      </c>
      <c r="G38" s="266">
        <v>0.03</v>
      </c>
      <c r="H38" s="145"/>
      <c r="I38" s="145"/>
      <c r="J38" s="145"/>
      <c r="K38" s="145"/>
      <c r="L38" s="145"/>
      <c r="M38" s="145"/>
      <c r="N38" s="145"/>
      <c r="O38" s="145"/>
      <c r="P38" s="145"/>
      <c r="Q38" s="145"/>
      <c r="R38" s="145"/>
      <c r="S38" s="145"/>
      <c r="T38" s="145"/>
      <c r="U38" s="145"/>
      <c r="V38" s="145"/>
    </row>
    <row r="39" spans="1:22">
      <c r="A39" s="160" t="s">
        <v>20</v>
      </c>
      <c r="B39" s="143">
        <v>8.74</v>
      </c>
      <c r="C39" s="143">
        <v>32.9</v>
      </c>
      <c r="D39" s="143">
        <v>4.21</v>
      </c>
      <c r="E39" s="143">
        <v>4.13</v>
      </c>
      <c r="F39" s="143">
        <v>-124.61</v>
      </c>
      <c r="G39" s="266">
        <v>0.03</v>
      </c>
      <c r="H39" s="145"/>
      <c r="I39" s="145"/>
      <c r="J39" s="145"/>
      <c r="K39" s="145"/>
      <c r="L39" s="145"/>
      <c r="M39" s="145"/>
      <c r="N39" s="145"/>
      <c r="O39" s="145"/>
      <c r="P39" s="145"/>
      <c r="Q39" s="145"/>
      <c r="R39" s="145"/>
      <c r="S39" s="145"/>
      <c r="T39" s="145"/>
      <c r="U39" s="145"/>
      <c r="V39" s="145"/>
    </row>
    <row r="40" spans="1:22">
      <c r="A40" s="160"/>
      <c r="B40" s="139"/>
      <c r="C40" s="139"/>
      <c r="D40" s="139"/>
      <c r="E40" s="139"/>
      <c r="F40" s="139"/>
      <c r="G40" s="225"/>
      <c r="H40" s="145"/>
      <c r="I40" s="145"/>
      <c r="J40" s="145"/>
      <c r="K40" s="145"/>
      <c r="L40" s="145"/>
      <c r="M40" s="145"/>
      <c r="N40" s="145"/>
      <c r="O40" s="145"/>
      <c r="P40" s="145"/>
      <c r="Q40" s="145"/>
      <c r="R40" s="145"/>
      <c r="S40" s="145"/>
      <c r="T40" s="145"/>
      <c r="U40" s="145"/>
      <c r="V40" s="145"/>
    </row>
    <row r="41" spans="1:22" s="150" customFormat="1">
      <c r="A41" s="172" t="s">
        <v>352</v>
      </c>
      <c r="B41" s="173"/>
      <c r="C41" s="173"/>
      <c r="D41" s="173"/>
      <c r="E41" s="173"/>
      <c r="F41" s="173"/>
      <c r="G41" s="230"/>
    </row>
    <row r="42" spans="1:22">
      <c r="A42" s="160" t="s">
        <v>80</v>
      </c>
      <c r="B42" s="139">
        <v>67342244</v>
      </c>
      <c r="C42" s="139">
        <v>67347526</v>
      </c>
      <c r="D42" s="139">
        <v>77970071</v>
      </c>
      <c r="E42" s="139">
        <v>78225962</v>
      </c>
      <c r="F42" s="139">
        <v>78225962</v>
      </c>
      <c r="G42" s="225">
        <v>4578225962</v>
      </c>
      <c r="H42" s="145"/>
      <c r="I42" s="145"/>
      <c r="J42" s="145"/>
      <c r="K42" s="145"/>
      <c r="L42" s="145"/>
      <c r="M42" s="145"/>
      <c r="N42" s="145"/>
      <c r="O42" s="145"/>
      <c r="P42" s="145"/>
      <c r="Q42" s="145"/>
      <c r="R42" s="145"/>
      <c r="S42" s="145"/>
      <c r="T42" s="145"/>
      <c r="U42" s="145"/>
      <c r="V42" s="145"/>
    </row>
    <row r="43" spans="1:22">
      <c r="A43" s="160" t="s">
        <v>81</v>
      </c>
      <c r="B43" s="139">
        <v>67279875.380821913</v>
      </c>
      <c r="C43" s="139">
        <v>67345231</v>
      </c>
      <c r="D43" s="139">
        <v>76731753</v>
      </c>
      <c r="E43" s="139">
        <v>78137402</v>
      </c>
      <c r="F43" s="139">
        <v>78225962</v>
      </c>
      <c r="G43" s="225">
        <v>4110047635</v>
      </c>
      <c r="H43" s="145"/>
      <c r="I43" s="145"/>
      <c r="J43" s="145"/>
      <c r="K43" s="145"/>
      <c r="L43" s="145"/>
      <c r="M43" s="145"/>
      <c r="N43" s="145"/>
      <c r="O43" s="145"/>
      <c r="P43" s="145"/>
      <c r="Q43" s="145"/>
      <c r="R43" s="145"/>
      <c r="S43" s="145"/>
      <c r="T43" s="145"/>
      <c r="U43" s="145"/>
      <c r="V43" s="145"/>
    </row>
    <row r="44" spans="1:22">
      <c r="A44" s="160" t="s">
        <v>82</v>
      </c>
      <c r="B44" s="139">
        <v>67484564.942465752</v>
      </c>
      <c r="C44" s="139">
        <v>67664386</v>
      </c>
      <c r="D44" s="139">
        <v>77031536</v>
      </c>
      <c r="E44" s="139">
        <v>78225008</v>
      </c>
      <c r="F44" s="139">
        <v>78225962</v>
      </c>
      <c r="G44" s="225">
        <v>4110047635</v>
      </c>
      <c r="H44" s="145"/>
      <c r="I44" s="145"/>
      <c r="J44" s="145"/>
      <c r="K44" s="145"/>
      <c r="L44" s="145"/>
      <c r="M44" s="145"/>
      <c r="N44" s="145"/>
      <c r="O44" s="145"/>
      <c r="P44" s="145"/>
      <c r="Q44" s="145"/>
      <c r="R44" s="145"/>
      <c r="S44" s="145"/>
      <c r="T44" s="145"/>
      <c r="U44" s="145"/>
      <c r="V44" s="145"/>
    </row>
    <row r="45" spans="1:22">
      <c r="A45" s="145"/>
      <c r="B45" s="145"/>
      <c r="C45" s="145"/>
      <c r="D45" s="145"/>
      <c r="E45" s="145"/>
      <c r="F45" s="145"/>
      <c r="G45" s="142"/>
      <c r="H45" s="145"/>
      <c r="I45" s="145"/>
      <c r="J45" s="145"/>
      <c r="K45" s="145"/>
      <c r="L45" s="145"/>
      <c r="M45" s="145"/>
      <c r="N45" s="145"/>
      <c r="O45" s="145"/>
      <c r="P45" s="145"/>
      <c r="Q45" s="145"/>
      <c r="R45" s="145"/>
      <c r="S45" s="145"/>
      <c r="T45" s="145"/>
      <c r="U45" s="145"/>
      <c r="V45" s="145"/>
    </row>
    <row r="46" spans="1:22">
      <c r="A46" s="145"/>
      <c r="B46" s="145"/>
      <c r="C46" s="145"/>
      <c r="D46" s="145"/>
      <c r="E46" s="145"/>
      <c r="F46" s="145"/>
      <c r="G46" s="142"/>
      <c r="H46" s="145"/>
      <c r="I46" s="145"/>
      <c r="J46" s="145"/>
      <c r="K46" s="145"/>
      <c r="L46" s="145"/>
      <c r="M46" s="145"/>
      <c r="N46" s="145"/>
      <c r="O46" s="145"/>
      <c r="P46" s="145"/>
      <c r="Q46" s="145"/>
      <c r="R46" s="145"/>
      <c r="S46" s="145"/>
      <c r="T46" s="145"/>
      <c r="U46" s="145"/>
      <c r="V46" s="145"/>
    </row>
    <row r="47" spans="1:22">
      <c r="A47" s="145"/>
      <c r="B47" s="145"/>
      <c r="C47" s="145"/>
      <c r="D47" s="145"/>
      <c r="E47" s="145"/>
      <c r="F47" s="145"/>
      <c r="G47" s="142"/>
      <c r="H47" s="145"/>
      <c r="I47" s="145"/>
      <c r="J47" s="145"/>
      <c r="K47" s="145"/>
      <c r="L47" s="145"/>
      <c r="M47" s="145"/>
      <c r="N47" s="145"/>
      <c r="O47" s="145"/>
      <c r="P47" s="145"/>
      <c r="Q47" s="145"/>
      <c r="R47" s="145"/>
      <c r="S47" s="145"/>
      <c r="T47" s="145"/>
      <c r="U47" s="145"/>
      <c r="V47" s="145"/>
    </row>
    <row r="48" spans="1:22">
      <c r="A48" s="145"/>
      <c r="B48" s="145"/>
      <c r="C48" s="145"/>
      <c r="D48" s="145"/>
      <c r="E48" s="145"/>
      <c r="F48" s="145"/>
      <c r="G48" s="142"/>
      <c r="H48" s="145"/>
      <c r="I48" s="145"/>
      <c r="J48" s="145"/>
      <c r="K48" s="145"/>
      <c r="L48" s="145"/>
      <c r="M48" s="145"/>
      <c r="N48" s="145"/>
      <c r="O48" s="145"/>
      <c r="P48" s="145"/>
      <c r="Q48" s="145"/>
      <c r="R48" s="145"/>
      <c r="S48" s="145"/>
      <c r="T48" s="145"/>
      <c r="U48" s="145"/>
      <c r="V48" s="145"/>
    </row>
    <row r="49" spans="1:22">
      <c r="A49" s="145"/>
      <c r="B49" s="145"/>
      <c r="C49" s="145"/>
      <c r="D49" s="145"/>
      <c r="E49" s="145"/>
      <c r="F49" s="145"/>
      <c r="G49" s="142"/>
      <c r="H49" s="145"/>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sheetData>
  <pageMargins left="0.7" right="0.7"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Z656"/>
  <sheetViews>
    <sheetView showGridLines="0" view="pageBreakPreview" zoomScale="80" zoomScaleNormal="80" zoomScaleSheetLayoutView="80" workbookViewId="0">
      <pane xSplit="1" ySplit="3" topLeftCell="B27" activePane="bottomRight" state="frozen"/>
      <selection activeCell="J25" sqref="J25"/>
      <selection pane="topRight" activeCell="J25" sqref="J25"/>
      <selection pane="bottomLeft" activeCell="J25" sqref="J25"/>
      <selection pane="bottomRight" activeCell="J50" sqref="J50"/>
    </sheetView>
  </sheetViews>
  <sheetFormatPr defaultColWidth="8.81640625" defaultRowHeight="13"/>
  <cols>
    <col min="1" max="1" width="57.54296875" style="122" bestFit="1" customWidth="1"/>
    <col min="2" max="7" width="12.1796875" style="122" customWidth="1"/>
    <col min="8" max="8" width="12.26953125" style="122" customWidth="1"/>
    <col min="9" max="10" width="12.81640625" style="122" customWidth="1"/>
    <col min="11" max="16384" width="8.81640625" style="122"/>
  </cols>
  <sheetData>
    <row r="1" spans="1:130" s="150" customFormat="1">
      <c r="A1" s="197" t="s">
        <v>270</v>
      </c>
      <c r="B1" s="197"/>
      <c r="C1" s="197"/>
      <c r="D1" s="197"/>
      <c r="E1" s="197"/>
      <c r="F1" s="197"/>
      <c r="G1" s="197"/>
      <c r="H1" s="197"/>
      <c r="I1" s="207"/>
      <c r="J1" s="207"/>
      <c r="K1" s="207"/>
      <c r="L1" s="207"/>
      <c r="M1" s="207"/>
    </row>
    <row r="2" spans="1:130" s="150" customFormat="1" ht="13.5" thickBot="1">
      <c r="A2" s="199" t="s">
        <v>274</v>
      </c>
      <c r="B2" s="199"/>
      <c r="C2" s="197"/>
      <c r="D2" s="197"/>
      <c r="E2" s="197"/>
      <c r="F2" s="199"/>
      <c r="G2" s="197"/>
      <c r="H2" s="197"/>
      <c r="I2" s="207"/>
      <c r="J2" s="207"/>
      <c r="K2" s="207"/>
      <c r="L2" s="207"/>
      <c r="M2" s="207"/>
    </row>
    <row r="3" spans="1:130" s="150" customFormat="1" ht="14" thickTop="1" thickBot="1">
      <c r="A3" s="197" t="s">
        <v>229</v>
      </c>
      <c r="B3" s="232" t="s">
        <v>314</v>
      </c>
      <c r="C3" s="234" t="s">
        <v>307</v>
      </c>
      <c r="D3" s="234" t="s">
        <v>308</v>
      </c>
      <c r="E3" s="234" t="s">
        <v>345</v>
      </c>
      <c r="F3" s="232" t="s">
        <v>402</v>
      </c>
      <c r="G3" s="234" t="s">
        <v>441</v>
      </c>
      <c r="H3" s="234" t="s">
        <v>459</v>
      </c>
      <c r="I3" s="234" t="s">
        <v>527</v>
      </c>
      <c r="J3" s="234" t="s">
        <v>597</v>
      </c>
      <c r="K3" s="207"/>
      <c r="L3" s="207"/>
      <c r="M3" s="207"/>
    </row>
    <row r="4" spans="1:130" s="150" customFormat="1" ht="13.5" thickTop="1">
      <c r="A4" s="231" t="s">
        <v>21</v>
      </c>
      <c r="B4" s="233"/>
      <c r="C4" s="233"/>
      <c r="D4" s="233"/>
      <c r="E4" s="233"/>
      <c r="F4" s="233"/>
      <c r="G4" s="233"/>
      <c r="H4" s="233"/>
      <c r="I4" s="233"/>
      <c r="J4" s="233"/>
    </row>
    <row r="5" spans="1:130">
      <c r="A5" s="135" t="s">
        <v>302</v>
      </c>
      <c r="B5" s="225">
        <v>3029</v>
      </c>
      <c r="C5" s="225">
        <v>3036</v>
      </c>
      <c r="D5" s="225">
        <v>3405</v>
      </c>
      <c r="E5" s="225">
        <v>3384</v>
      </c>
      <c r="F5" s="225">
        <v>1998</v>
      </c>
      <c r="G5" s="225">
        <v>1981</v>
      </c>
      <c r="H5" s="139">
        <v>2437</v>
      </c>
      <c r="I5" s="139">
        <v>1711</v>
      </c>
      <c r="J5" s="139">
        <v>1635</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35" t="s">
        <v>128</v>
      </c>
      <c r="B6" s="225">
        <v>140</v>
      </c>
      <c r="C6" s="225">
        <v>120</v>
      </c>
      <c r="D6" s="225">
        <v>152</v>
      </c>
      <c r="E6" s="225">
        <v>165</v>
      </c>
      <c r="F6" s="225">
        <v>96</v>
      </c>
      <c r="G6" s="225">
        <v>163</v>
      </c>
      <c r="H6" s="139">
        <v>174</v>
      </c>
      <c r="I6" s="139">
        <v>158</v>
      </c>
      <c r="J6" s="139">
        <v>133</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35" t="s">
        <v>309</v>
      </c>
      <c r="B7" s="225" t="s">
        <v>290</v>
      </c>
      <c r="C7" s="225" t="s">
        <v>290</v>
      </c>
      <c r="D7" s="225" t="s">
        <v>290</v>
      </c>
      <c r="E7" s="225">
        <v>566</v>
      </c>
      <c r="F7" s="225">
        <v>360</v>
      </c>
      <c r="G7" s="225">
        <v>321</v>
      </c>
      <c r="H7" s="139">
        <v>335</v>
      </c>
      <c r="I7" s="139">
        <v>251</v>
      </c>
      <c r="J7" s="139">
        <v>237</v>
      </c>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35" t="s">
        <v>26</v>
      </c>
      <c r="B8" s="225">
        <v>22</v>
      </c>
      <c r="C8" s="225">
        <v>24</v>
      </c>
      <c r="D8" s="225">
        <v>20</v>
      </c>
      <c r="E8" s="225">
        <v>142</v>
      </c>
      <c r="F8" s="225">
        <v>1720</v>
      </c>
      <c r="G8" s="225">
        <v>1328</v>
      </c>
      <c r="H8" s="139">
        <v>1363</v>
      </c>
      <c r="I8" s="139">
        <v>1204</v>
      </c>
      <c r="J8" s="139">
        <v>1124</v>
      </c>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c r="A9" s="135" t="s">
        <v>461</v>
      </c>
      <c r="B9" s="225" t="s">
        <v>290</v>
      </c>
      <c r="C9" s="225" t="s">
        <v>290</v>
      </c>
      <c r="D9" s="225" t="s">
        <v>290</v>
      </c>
      <c r="E9" s="225">
        <v>192</v>
      </c>
      <c r="F9" s="225">
        <v>150</v>
      </c>
      <c r="G9" s="225">
        <v>127</v>
      </c>
      <c r="H9" s="139">
        <v>104</v>
      </c>
      <c r="I9" s="139">
        <v>78</v>
      </c>
      <c r="J9" s="139">
        <v>57</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row>
    <row r="10" spans="1:130">
      <c r="A10" s="135" t="s">
        <v>184</v>
      </c>
      <c r="B10" s="225">
        <v>143</v>
      </c>
      <c r="C10" s="225">
        <v>138</v>
      </c>
      <c r="D10" s="225">
        <v>127</v>
      </c>
      <c r="E10" s="225">
        <v>171</v>
      </c>
      <c r="F10" s="225">
        <v>176</v>
      </c>
      <c r="G10" s="225">
        <v>144</v>
      </c>
      <c r="H10" s="139">
        <v>94</v>
      </c>
      <c r="I10" s="139">
        <f>972+21</f>
        <v>993</v>
      </c>
      <c r="J10" s="139">
        <v>1115</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49" t="s">
        <v>29</v>
      </c>
      <c r="B11" s="230">
        <v>3334</v>
      </c>
      <c r="C11" s="230">
        <v>3317</v>
      </c>
      <c r="D11" s="230">
        <v>3704</v>
      </c>
      <c r="E11" s="230">
        <v>4621</v>
      </c>
      <c r="F11" s="230">
        <v>4501</v>
      </c>
      <c r="G11" s="230">
        <v>4064</v>
      </c>
      <c r="H11" s="173">
        <v>4507</v>
      </c>
      <c r="I11" s="173">
        <v>4395</v>
      </c>
      <c r="J11" s="173">
        <v>4301</v>
      </c>
    </row>
    <row r="12" spans="1:130">
      <c r="A12" s="130"/>
      <c r="B12" s="226"/>
      <c r="C12" s="226"/>
      <c r="D12" s="226"/>
      <c r="E12" s="226"/>
      <c r="F12" s="226"/>
      <c r="G12" s="226"/>
      <c r="H12" s="162"/>
      <c r="I12" s="162"/>
      <c r="J12" s="16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s="150" customFormat="1">
      <c r="A13" s="149" t="s">
        <v>30</v>
      </c>
      <c r="B13" s="230"/>
      <c r="C13" s="230"/>
      <c r="D13" s="230"/>
      <c r="E13" s="230"/>
      <c r="F13" s="230"/>
      <c r="G13" s="230"/>
      <c r="H13" s="173"/>
      <c r="I13" s="173"/>
      <c r="J13" s="173"/>
    </row>
    <row r="14" spans="1:130">
      <c r="A14" s="135" t="s">
        <v>379</v>
      </c>
      <c r="B14" s="225">
        <v>1567</v>
      </c>
      <c r="C14" s="225">
        <v>2042</v>
      </c>
      <c r="D14" s="225">
        <v>2428</v>
      </c>
      <c r="E14" s="225">
        <v>2551</v>
      </c>
      <c r="F14" s="225">
        <v>2614</v>
      </c>
      <c r="G14" s="225">
        <v>3543</v>
      </c>
      <c r="H14" s="139">
        <v>5206</v>
      </c>
      <c r="I14" s="139">
        <v>2911</v>
      </c>
      <c r="J14" s="139">
        <v>2244</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35" t="s">
        <v>462</v>
      </c>
      <c r="B15" s="225">
        <v>1055</v>
      </c>
      <c r="C15" s="225">
        <v>1017</v>
      </c>
      <c r="D15" s="225">
        <v>1224</v>
      </c>
      <c r="E15" s="225">
        <v>1112</v>
      </c>
      <c r="F15" s="225">
        <v>789</v>
      </c>
      <c r="G15" s="225">
        <v>847</v>
      </c>
      <c r="H15" s="139">
        <v>1218</v>
      </c>
      <c r="I15" s="139">
        <v>1084</v>
      </c>
      <c r="J15" s="139">
        <v>1216</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35" t="s">
        <v>463</v>
      </c>
      <c r="B16" s="225" t="s">
        <v>290</v>
      </c>
      <c r="C16" s="225" t="s">
        <v>290</v>
      </c>
      <c r="D16" s="225" t="s">
        <v>290</v>
      </c>
      <c r="E16" s="225">
        <v>34</v>
      </c>
      <c r="F16" s="225">
        <v>30</v>
      </c>
      <c r="G16" s="225">
        <v>31</v>
      </c>
      <c r="H16" s="139">
        <v>32</v>
      </c>
      <c r="I16" s="139">
        <v>32</v>
      </c>
      <c r="J16" s="139">
        <v>35</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c r="A17" s="135" t="s">
        <v>111</v>
      </c>
      <c r="B17" s="225">
        <v>3029</v>
      </c>
      <c r="C17" s="225">
        <v>3517</v>
      </c>
      <c r="D17" s="225">
        <v>3951</v>
      </c>
      <c r="E17" s="225">
        <v>4609</v>
      </c>
      <c r="F17" s="225">
        <v>3998</v>
      </c>
      <c r="G17" s="225">
        <v>4990</v>
      </c>
      <c r="H17" s="139">
        <v>7588</v>
      </c>
      <c r="I17" s="139">
        <v>7799</v>
      </c>
      <c r="J17" s="139">
        <v>7754</v>
      </c>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row>
    <row r="18" spans="1:130">
      <c r="A18" s="160" t="s">
        <v>85</v>
      </c>
      <c r="B18" s="225">
        <v>833</v>
      </c>
      <c r="C18" s="225">
        <v>422</v>
      </c>
      <c r="D18" s="225">
        <v>467</v>
      </c>
      <c r="E18" s="225">
        <v>532</v>
      </c>
      <c r="F18" s="225">
        <v>682</v>
      </c>
      <c r="G18" s="225">
        <v>350</v>
      </c>
      <c r="H18" s="139">
        <v>537</v>
      </c>
      <c r="I18" s="139">
        <v>344</v>
      </c>
      <c r="J18" s="139">
        <v>264</v>
      </c>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0" t="s">
        <v>470</v>
      </c>
      <c r="B19" s="259" t="s">
        <v>290</v>
      </c>
      <c r="C19" s="259" t="s">
        <v>290</v>
      </c>
      <c r="D19" s="259" t="s">
        <v>290</v>
      </c>
      <c r="E19" s="259" t="s">
        <v>290</v>
      </c>
      <c r="F19" s="259" t="s">
        <v>290</v>
      </c>
      <c r="G19" s="259" t="s">
        <v>290</v>
      </c>
      <c r="H19" s="259" t="s">
        <v>290</v>
      </c>
      <c r="I19" s="259" t="s">
        <v>290</v>
      </c>
      <c r="J19" s="259" t="s">
        <v>290</v>
      </c>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0" t="s">
        <v>32</v>
      </c>
      <c r="B20" s="225">
        <v>33</v>
      </c>
      <c r="C20" s="225">
        <v>89</v>
      </c>
      <c r="D20" s="225">
        <v>428</v>
      </c>
      <c r="E20" s="225">
        <v>1238</v>
      </c>
      <c r="F20" s="225">
        <v>2036</v>
      </c>
      <c r="G20" s="225">
        <v>5702</v>
      </c>
      <c r="H20" s="139">
        <v>2775</v>
      </c>
      <c r="I20" s="139">
        <v>2542</v>
      </c>
      <c r="J20" s="225">
        <v>1040</v>
      </c>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0" t="s">
        <v>420</v>
      </c>
      <c r="B21" s="259" t="s">
        <v>290</v>
      </c>
      <c r="C21" s="259" t="s">
        <v>290</v>
      </c>
      <c r="D21" s="259" t="s">
        <v>290</v>
      </c>
      <c r="E21" s="259" t="s">
        <v>290</v>
      </c>
      <c r="F21" s="225">
        <v>1299</v>
      </c>
      <c r="G21" s="259" t="s">
        <v>290</v>
      </c>
      <c r="H21" s="259" t="s">
        <v>290</v>
      </c>
      <c r="I21" s="259">
        <v>610</v>
      </c>
      <c r="J21" s="225" t="s">
        <v>290</v>
      </c>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s="150" customFormat="1">
      <c r="A22" s="172" t="s">
        <v>33</v>
      </c>
      <c r="B22" s="230">
        <v>6517</v>
      </c>
      <c r="C22" s="230">
        <v>7086</v>
      </c>
      <c r="D22" s="230">
        <v>8498</v>
      </c>
      <c r="E22" s="230">
        <v>10077</v>
      </c>
      <c r="F22" s="230">
        <v>11449</v>
      </c>
      <c r="G22" s="230">
        <v>15463</v>
      </c>
      <c r="H22" s="173">
        <v>17356</v>
      </c>
      <c r="I22" s="173">
        <v>15322</v>
      </c>
      <c r="J22" s="173">
        <f>J14+J15+J16+J17+J18+J20</f>
        <v>12553</v>
      </c>
    </row>
    <row r="23" spans="1:130" s="150" customFormat="1">
      <c r="A23" s="172" t="s">
        <v>34</v>
      </c>
      <c r="B23" s="230">
        <v>9851</v>
      </c>
      <c r="C23" s="230">
        <v>10403</v>
      </c>
      <c r="D23" s="230">
        <v>12202</v>
      </c>
      <c r="E23" s="230">
        <v>14697</v>
      </c>
      <c r="F23" s="230">
        <v>15949</v>
      </c>
      <c r="G23" s="230">
        <v>19527</v>
      </c>
      <c r="H23" s="173">
        <v>21863</v>
      </c>
      <c r="I23" s="173">
        <v>19717</v>
      </c>
      <c r="J23" s="173">
        <f>J22+J11</f>
        <v>16854</v>
      </c>
    </row>
    <row r="24" spans="1:130">
      <c r="A24" s="160"/>
      <c r="B24" s="225"/>
      <c r="C24" s="225"/>
      <c r="D24" s="225"/>
      <c r="E24" s="225"/>
      <c r="F24" s="225"/>
      <c r="G24" s="225"/>
      <c r="H24" s="139"/>
      <c r="I24" s="139"/>
      <c r="J24" s="139"/>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72" t="s">
        <v>35</v>
      </c>
      <c r="B25" s="230"/>
      <c r="C25" s="230"/>
      <c r="D25" s="230"/>
      <c r="E25" s="230"/>
      <c r="F25" s="230"/>
      <c r="G25" s="230"/>
      <c r="H25" s="173"/>
      <c r="I25" s="173"/>
      <c r="J25" s="173"/>
    </row>
    <row r="26" spans="1:130">
      <c r="A26" s="160" t="s">
        <v>35</v>
      </c>
      <c r="B26" s="225">
        <v>1967</v>
      </c>
      <c r="C26" s="225">
        <v>2563</v>
      </c>
      <c r="D26" s="225">
        <v>581</v>
      </c>
      <c r="E26" s="225">
        <v>1434</v>
      </c>
      <c r="F26" s="225">
        <v>3236</v>
      </c>
      <c r="G26" s="225">
        <v>8323</v>
      </c>
      <c r="H26" s="139">
        <v>8911</v>
      </c>
      <c r="I26" s="139">
        <v>-1090</v>
      </c>
      <c r="J26" s="139">
        <v>3677</v>
      </c>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row>
    <row r="27" spans="1:130">
      <c r="A27" s="160" t="s">
        <v>19</v>
      </c>
      <c r="B27" s="225">
        <v>3</v>
      </c>
      <c r="C27" s="225">
        <v>10</v>
      </c>
      <c r="D27" s="225">
        <v>16</v>
      </c>
      <c r="E27" s="225">
        <v>7</v>
      </c>
      <c r="F27" s="225">
        <v>1</v>
      </c>
      <c r="G27" s="259" t="s">
        <v>290</v>
      </c>
      <c r="H27" s="259" t="s">
        <v>290</v>
      </c>
      <c r="I27" s="259" t="s">
        <v>290</v>
      </c>
      <c r="J27" s="259" t="s">
        <v>290</v>
      </c>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2" t="s">
        <v>37</v>
      </c>
      <c r="B28" s="230">
        <v>1970</v>
      </c>
      <c r="C28" s="230">
        <v>2573</v>
      </c>
      <c r="D28" s="230">
        <v>597</v>
      </c>
      <c r="E28" s="230">
        <v>1442</v>
      </c>
      <c r="F28" s="230">
        <v>3237</v>
      </c>
      <c r="G28" s="230">
        <v>8323</v>
      </c>
      <c r="H28" s="173">
        <v>8911</v>
      </c>
      <c r="I28" s="173">
        <v>-1090</v>
      </c>
      <c r="J28" s="173">
        <v>3677</v>
      </c>
    </row>
    <row r="29" spans="1:130" s="150" customFormat="1">
      <c r="A29" s="172"/>
      <c r="B29" s="230"/>
      <c r="C29" s="230"/>
      <c r="D29" s="230"/>
      <c r="E29" s="230"/>
      <c r="F29" s="230"/>
      <c r="G29" s="230"/>
      <c r="H29" s="162"/>
      <c r="I29" s="162"/>
      <c r="J29" s="162"/>
    </row>
    <row r="30" spans="1:130" s="150" customFormat="1">
      <c r="A30" s="172" t="s">
        <v>112</v>
      </c>
      <c r="B30" s="230"/>
      <c r="C30" s="230"/>
      <c r="D30" s="230"/>
      <c r="E30" s="230"/>
      <c r="F30" s="230"/>
      <c r="G30" s="230"/>
      <c r="H30" s="173"/>
      <c r="I30" s="173"/>
      <c r="J30" s="173"/>
    </row>
    <row r="31" spans="1:130">
      <c r="A31" s="160" t="s">
        <v>76</v>
      </c>
      <c r="B31" s="225" t="s">
        <v>290</v>
      </c>
      <c r="C31" s="225" t="s">
        <v>290</v>
      </c>
      <c r="D31" s="225" t="s">
        <v>290</v>
      </c>
      <c r="E31" s="225">
        <v>1800</v>
      </c>
      <c r="F31" s="225">
        <v>3300</v>
      </c>
      <c r="G31" s="225">
        <v>2500</v>
      </c>
      <c r="H31" s="139">
        <v>3250</v>
      </c>
      <c r="I31" s="139">
        <v>2550</v>
      </c>
      <c r="J31" s="139">
        <v>1858</v>
      </c>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c r="A32" s="160" t="s">
        <v>380</v>
      </c>
      <c r="B32" s="225" t="s">
        <v>290</v>
      </c>
      <c r="C32" s="225" t="s">
        <v>290</v>
      </c>
      <c r="D32" s="225" t="s">
        <v>290</v>
      </c>
      <c r="E32" s="225">
        <v>691</v>
      </c>
      <c r="F32" s="225">
        <v>462</v>
      </c>
      <c r="G32" s="225">
        <v>416</v>
      </c>
      <c r="H32" s="139">
        <v>394</v>
      </c>
      <c r="I32" s="139">
        <v>308</v>
      </c>
      <c r="J32" s="139">
        <v>280</v>
      </c>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row>
    <row r="33" spans="1:130">
      <c r="A33" s="160" t="s">
        <v>315</v>
      </c>
      <c r="B33" s="225">
        <v>288</v>
      </c>
      <c r="C33" s="225">
        <v>268</v>
      </c>
      <c r="D33" s="225">
        <v>171</v>
      </c>
      <c r="E33" s="225">
        <v>275</v>
      </c>
      <c r="F33" s="225">
        <v>137</v>
      </c>
      <c r="G33" s="225">
        <v>157</v>
      </c>
      <c r="H33" s="139">
        <v>143</v>
      </c>
      <c r="I33" s="139">
        <v>3235</v>
      </c>
      <c r="J33" s="139">
        <v>1954</v>
      </c>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60" t="s">
        <v>116</v>
      </c>
      <c r="B34" s="225">
        <v>468</v>
      </c>
      <c r="C34" s="225">
        <v>342</v>
      </c>
      <c r="D34" s="225">
        <v>324</v>
      </c>
      <c r="E34" s="225">
        <v>316</v>
      </c>
      <c r="F34" s="225">
        <v>360</v>
      </c>
      <c r="G34" s="225">
        <v>238</v>
      </c>
      <c r="H34" s="139">
        <v>112</v>
      </c>
      <c r="I34" s="139">
        <f>195+15</f>
        <v>210</v>
      </c>
      <c r="J34" s="139">
        <v>393</v>
      </c>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s="150" customFormat="1">
      <c r="A35" s="172" t="s">
        <v>45</v>
      </c>
      <c r="B35" s="230">
        <v>755</v>
      </c>
      <c r="C35" s="230">
        <v>609</v>
      </c>
      <c r="D35" s="230">
        <v>495</v>
      </c>
      <c r="E35" s="230">
        <v>3082</v>
      </c>
      <c r="F35" s="230">
        <v>4259</v>
      </c>
      <c r="G35" s="230">
        <v>3311</v>
      </c>
      <c r="H35" s="173">
        <v>3899</v>
      </c>
      <c r="I35" s="173">
        <v>6303</v>
      </c>
      <c r="J35" s="173">
        <v>4485</v>
      </c>
    </row>
    <row r="36" spans="1:130" s="150" customFormat="1">
      <c r="A36" s="172"/>
      <c r="B36" s="230"/>
      <c r="C36" s="230"/>
      <c r="D36" s="230"/>
      <c r="E36" s="230"/>
      <c r="F36" s="230"/>
      <c r="G36" s="230"/>
      <c r="H36" s="162"/>
      <c r="I36" s="162"/>
      <c r="J36" s="162"/>
    </row>
    <row r="37" spans="1:130" s="150" customFormat="1">
      <c r="A37" s="172" t="s">
        <v>46</v>
      </c>
      <c r="B37" s="230"/>
      <c r="C37" s="230"/>
      <c r="D37" s="230"/>
      <c r="E37" s="230"/>
      <c r="F37" s="230"/>
      <c r="G37" s="230"/>
      <c r="H37" s="173"/>
      <c r="I37" s="173"/>
      <c r="J37" s="173"/>
    </row>
    <row r="38" spans="1:130">
      <c r="A38" s="160" t="s">
        <v>75</v>
      </c>
      <c r="B38" s="225" t="s">
        <v>290</v>
      </c>
      <c r="C38" s="225" t="s">
        <v>290</v>
      </c>
      <c r="D38" s="225" t="s">
        <v>290</v>
      </c>
      <c r="E38" s="225">
        <v>2980</v>
      </c>
      <c r="F38" s="225">
        <v>1260</v>
      </c>
      <c r="G38" s="225">
        <v>800</v>
      </c>
      <c r="H38" s="139">
        <v>650</v>
      </c>
      <c r="I38" s="139">
        <v>4700</v>
      </c>
      <c r="J38" s="139">
        <v>200</v>
      </c>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t="s">
        <v>381</v>
      </c>
      <c r="B39" s="225" t="s">
        <v>290</v>
      </c>
      <c r="C39" s="225" t="s">
        <v>290</v>
      </c>
      <c r="D39" s="225" t="s">
        <v>290</v>
      </c>
      <c r="E39" s="225">
        <v>132</v>
      </c>
      <c r="F39" s="225">
        <v>104</v>
      </c>
      <c r="G39" s="225">
        <v>106</v>
      </c>
      <c r="H39" s="139">
        <v>119</v>
      </c>
      <c r="I39" s="139">
        <v>93</v>
      </c>
      <c r="J39" s="139">
        <v>96</v>
      </c>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0" t="s">
        <v>317</v>
      </c>
      <c r="B40" s="225">
        <v>122</v>
      </c>
      <c r="C40" s="225">
        <v>170</v>
      </c>
      <c r="D40" s="225">
        <v>138</v>
      </c>
      <c r="E40" s="225">
        <v>139</v>
      </c>
      <c r="F40" s="225">
        <v>185</v>
      </c>
      <c r="G40" s="225">
        <v>215</v>
      </c>
      <c r="H40" s="259">
        <v>55</v>
      </c>
      <c r="I40" s="259">
        <v>797</v>
      </c>
      <c r="J40" s="259">
        <v>1072</v>
      </c>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t="s">
        <v>113</v>
      </c>
      <c r="B41" s="225">
        <v>6112</v>
      </c>
      <c r="C41" s="225">
        <v>5942</v>
      </c>
      <c r="D41" s="225">
        <v>6600</v>
      </c>
      <c r="E41" s="225">
        <v>6923</v>
      </c>
      <c r="F41" s="225">
        <v>6124</v>
      </c>
      <c r="G41" s="225">
        <v>6772</v>
      </c>
      <c r="H41" s="139">
        <v>8229</v>
      </c>
      <c r="I41" s="139">
        <v>8467</v>
      </c>
      <c r="J41" s="139">
        <v>7324</v>
      </c>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t="s">
        <v>115</v>
      </c>
      <c r="B42" s="225">
        <v>892</v>
      </c>
      <c r="C42" s="225">
        <v>1110</v>
      </c>
      <c r="D42" s="225">
        <v>4372</v>
      </c>
      <c r="E42" s="225" t="s">
        <v>290</v>
      </c>
      <c r="F42" s="225" t="s">
        <v>290</v>
      </c>
      <c r="G42" s="225" t="s">
        <v>290</v>
      </c>
      <c r="H42" s="259" t="s">
        <v>290</v>
      </c>
      <c r="I42" s="259" t="s">
        <v>290</v>
      </c>
      <c r="J42" s="259" t="s">
        <v>290</v>
      </c>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t="s">
        <v>170</v>
      </c>
      <c r="B43" s="259" t="s">
        <v>290</v>
      </c>
      <c r="C43" s="259" t="s">
        <v>290</v>
      </c>
      <c r="D43" s="259" t="s">
        <v>290</v>
      </c>
      <c r="E43" s="259" t="s">
        <v>290</v>
      </c>
      <c r="F43" s="225">
        <v>781</v>
      </c>
      <c r="G43" s="259" t="s">
        <v>290</v>
      </c>
      <c r="H43" s="259" t="s">
        <v>290</v>
      </c>
      <c r="I43" s="259">
        <v>447</v>
      </c>
      <c r="J43" s="259" t="s">
        <v>290</v>
      </c>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s="150" customFormat="1">
      <c r="A44" s="172" t="s">
        <v>50</v>
      </c>
      <c r="B44" s="230">
        <v>7126</v>
      </c>
      <c r="C44" s="230">
        <v>7221</v>
      </c>
      <c r="D44" s="230">
        <v>11110</v>
      </c>
      <c r="E44" s="230">
        <v>10174</v>
      </c>
      <c r="F44" s="230">
        <v>8454</v>
      </c>
      <c r="G44" s="230">
        <v>7893</v>
      </c>
      <c r="H44" s="173">
        <v>9053</v>
      </c>
      <c r="I44" s="173">
        <v>14504</v>
      </c>
      <c r="J44" s="173">
        <f>J38+J39+J40+J41</f>
        <v>8692</v>
      </c>
    </row>
    <row r="45" spans="1:130" s="150" customFormat="1">
      <c r="A45" s="172" t="s">
        <v>51</v>
      </c>
      <c r="B45" s="230">
        <v>7881</v>
      </c>
      <c r="C45" s="230">
        <v>7830</v>
      </c>
      <c r="D45" s="230">
        <v>11605</v>
      </c>
      <c r="E45" s="230">
        <v>13256</v>
      </c>
      <c r="F45" s="230">
        <v>12713</v>
      </c>
      <c r="G45" s="230">
        <v>11204</v>
      </c>
      <c r="H45" s="173">
        <v>12952</v>
      </c>
      <c r="I45" s="173">
        <v>20807</v>
      </c>
      <c r="J45" s="173">
        <f>J44+J35</f>
        <v>13177</v>
      </c>
    </row>
    <row r="46" spans="1:130" s="150" customFormat="1">
      <c r="A46" s="172" t="s">
        <v>52</v>
      </c>
      <c r="B46" s="230">
        <v>9851</v>
      </c>
      <c r="C46" s="230">
        <v>10403</v>
      </c>
      <c r="D46" s="230">
        <v>12202</v>
      </c>
      <c r="E46" s="230">
        <v>14697</v>
      </c>
      <c r="F46" s="230">
        <v>15949</v>
      </c>
      <c r="G46" s="230">
        <v>19527</v>
      </c>
      <c r="H46" s="173">
        <v>21863</v>
      </c>
      <c r="I46" s="173">
        <v>19717</v>
      </c>
      <c r="J46" s="173">
        <f>J45+J28</f>
        <v>16854</v>
      </c>
    </row>
    <row r="47" spans="1:130">
      <c r="A47" s="145"/>
      <c r="B47" s="145"/>
      <c r="C47" s="145"/>
      <c r="D47" s="145"/>
      <c r="E47" s="145"/>
      <c r="F47" s="145"/>
      <c r="G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351"/>
      <c r="B48" s="351"/>
      <c r="C48" s="351"/>
      <c r="D48" s="351"/>
      <c r="E48" s="145"/>
      <c r="F48" s="145"/>
      <c r="G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351"/>
      <c r="B49" s="351"/>
      <c r="C49" s="351"/>
      <c r="D49" s="351"/>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351"/>
      <c r="B50" s="351"/>
      <c r="C50" s="351"/>
      <c r="D50" s="351"/>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row>
    <row r="655" spans="1:130">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row>
    <row r="656" spans="1:130">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row>
  </sheetData>
  <mergeCells count="1">
    <mergeCell ref="A48:D50"/>
  </mergeCells>
  <phoneticPr fontId="25" type="noConversion"/>
  <pageMargins left="0.7" right="0.7" top="0.75" bottom="0.75" header="0.3" footer="0.3"/>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EC65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C62" sqref="C62"/>
    </sheetView>
  </sheetViews>
  <sheetFormatPr defaultColWidth="8.81640625" defaultRowHeight="13"/>
  <cols>
    <col min="1" max="1" width="57.54296875" style="122" customWidth="1"/>
    <col min="2" max="7" width="10.453125" style="122" customWidth="1"/>
    <col min="8" max="9" width="8.81640625" style="122"/>
    <col min="10" max="10" width="8.81640625" style="321"/>
    <col min="11" max="16384" width="8.81640625" style="122"/>
  </cols>
  <sheetData>
    <row r="1" spans="1:133" s="207" customFormat="1">
      <c r="A1" s="197" t="s">
        <v>275</v>
      </c>
      <c r="B1" s="197"/>
      <c r="C1" s="197"/>
      <c r="D1" s="197"/>
      <c r="E1" s="197"/>
      <c r="F1" s="197"/>
      <c r="G1" s="197"/>
      <c r="H1" s="197"/>
      <c r="J1" s="320"/>
    </row>
    <row r="2" spans="1:133" s="207" customFormat="1" ht="13.5" thickBot="1">
      <c r="A2" s="199" t="s">
        <v>269</v>
      </c>
      <c r="B2" s="199"/>
      <c r="C2" s="199"/>
      <c r="D2" s="199"/>
      <c r="E2" s="199"/>
      <c r="F2" s="199"/>
      <c r="G2" s="199"/>
      <c r="H2" s="199"/>
      <c r="J2" s="320"/>
    </row>
    <row r="3" spans="1:133" s="207" customFormat="1" ht="14" thickTop="1" thickBot="1">
      <c r="A3" s="209" t="s">
        <v>229</v>
      </c>
      <c r="B3" s="210">
        <v>2016</v>
      </c>
      <c r="C3" s="210">
        <v>2017</v>
      </c>
      <c r="D3" s="210">
        <v>2018</v>
      </c>
      <c r="E3" s="210">
        <v>2019</v>
      </c>
      <c r="F3" s="210">
        <v>2020</v>
      </c>
      <c r="G3" s="210">
        <v>2021</v>
      </c>
      <c r="H3" s="210">
        <v>2022</v>
      </c>
      <c r="I3" s="210">
        <v>2023</v>
      </c>
      <c r="J3" s="210">
        <v>2024</v>
      </c>
    </row>
    <row r="4" spans="1:133" ht="13.5" thickTop="1">
      <c r="A4" s="165" t="s">
        <v>119</v>
      </c>
      <c r="B4" s="167">
        <v>931</v>
      </c>
      <c r="C4" s="167">
        <v>1294</v>
      </c>
      <c r="D4" s="167">
        <v>1292</v>
      </c>
      <c r="E4" s="167">
        <v>590</v>
      </c>
      <c r="F4" s="167">
        <v>2226</v>
      </c>
      <c r="G4" s="167">
        <v>325</v>
      </c>
      <c r="H4" s="167">
        <v>323</v>
      </c>
      <c r="I4" s="167">
        <v>-9747</v>
      </c>
      <c r="J4" s="167">
        <v>106</v>
      </c>
      <c r="K4" s="145"/>
      <c r="L4" s="167"/>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row>
    <row r="5" spans="1:133">
      <c r="A5" s="165" t="s">
        <v>411</v>
      </c>
      <c r="B5" s="167"/>
      <c r="C5" s="167"/>
      <c r="D5" s="167"/>
      <c r="E5" s="167"/>
      <c r="F5" s="167">
        <v>1200</v>
      </c>
      <c r="G5" s="167">
        <v>500</v>
      </c>
      <c r="H5" s="167">
        <v>300</v>
      </c>
      <c r="I5" s="167">
        <v>100</v>
      </c>
      <c r="J5" s="167">
        <v>101</v>
      </c>
      <c r="K5" s="145"/>
      <c r="L5" s="167"/>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row>
    <row r="6" spans="1:133">
      <c r="A6" s="165" t="s">
        <v>276</v>
      </c>
      <c r="B6" s="167">
        <v>141</v>
      </c>
      <c r="C6" s="167">
        <v>164</v>
      </c>
      <c r="D6" s="167">
        <v>208</v>
      </c>
      <c r="E6" s="167">
        <v>875</v>
      </c>
      <c r="F6" s="167">
        <v>1201.8609999999999</v>
      </c>
      <c r="G6" s="167">
        <v>326.2</v>
      </c>
      <c r="H6" s="167">
        <v>270</v>
      </c>
      <c r="I6" s="167">
        <v>301</v>
      </c>
      <c r="J6" s="167">
        <v>201</v>
      </c>
      <c r="K6" s="145"/>
      <c r="L6" s="167"/>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row>
    <row r="7" spans="1:133">
      <c r="A7" s="165" t="s">
        <v>506</v>
      </c>
      <c r="B7" s="167"/>
      <c r="C7" s="167"/>
      <c r="D7" s="167"/>
      <c r="E7" s="167"/>
      <c r="F7" s="167"/>
      <c r="G7" s="167"/>
      <c r="H7" s="167"/>
      <c r="I7" s="167">
        <v>9180</v>
      </c>
      <c r="J7" s="167" t="s">
        <v>290</v>
      </c>
      <c r="K7" s="145"/>
      <c r="L7" s="167"/>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row>
    <row r="8" spans="1:133">
      <c r="A8" s="165" t="s">
        <v>124</v>
      </c>
      <c r="B8" s="167">
        <v>-119</v>
      </c>
      <c r="C8" s="167">
        <v>-42</v>
      </c>
      <c r="D8" s="167">
        <v>-5</v>
      </c>
      <c r="E8" s="167">
        <v>-72</v>
      </c>
      <c r="F8" s="167">
        <v>-2428.3760000000002</v>
      </c>
      <c r="G8" s="167">
        <v>142.69999999999999</v>
      </c>
      <c r="H8" s="167">
        <v>-589</v>
      </c>
      <c r="I8" s="167">
        <f>-1276</f>
        <v>-1276</v>
      </c>
      <c r="J8" s="167">
        <v>-1327</v>
      </c>
      <c r="K8" s="251"/>
      <c r="L8" s="167"/>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row>
    <row r="9" spans="1:133" s="150" customFormat="1">
      <c r="A9" s="176" t="s">
        <v>465</v>
      </c>
      <c r="B9" s="177">
        <v>953</v>
      </c>
      <c r="C9" s="177">
        <v>1417</v>
      </c>
      <c r="D9" s="177">
        <v>1496</v>
      </c>
      <c r="E9" s="177">
        <v>1393</v>
      </c>
      <c r="F9" s="177">
        <v>2200.4849999999997</v>
      </c>
      <c r="G9" s="177">
        <v>1294</v>
      </c>
      <c r="H9" s="177">
        <v>304</v>
      </c>
      <c r="I9" s="177">
        <v>-1442</v>
      </c>
      <c r="J9" s="177">
        <v>-919</v>
      </c>
      <c r="L9" s="168"/>
    </row>
    <row r="10" spans="1:133">
      <c r="A10" s="165" t="s">
        <v>53</v>
      </c>
      <c r="B10" s="167">
        <v>-369</v>
      </c>
      <c r="C10" s="167">
        <v>-695</v>
      </c>
      <c r="D10" s="167">
        <v>-380</v>
      </c>
      <c r="E10" s="167">
        <v>-791</v>
      </c>
      <c r="F10" s="167">
        <v>-673.72799999999984</v>
      </c>
      <c r="G10" s="167">
        <v>-817</v>
      </c>
      <c r="H10" s="167">
        <v>-3305</v>
      </c>
      <c r="I10" s="167">
        <v>-1906</v>
      </c>
      <c r="J10" s="167">
        <v>-1080</v>
      </c>
      <c r="K10" s="145"/>
      <c r="L10" s="167"/>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row>
    <row r="11" spans="1:133" s="150" customFormat="1">
      <c r="A11" s="176" t="s">
        <v>8</v>
      </c>
      <c r="B11" s="177">
        <v>584</v>
      </c>
      <c r="C11" s="177">
        <v>722</v>
      </c>
      <c r="D11" s="177">
        <v>1116</v>
      </c>
      <c r="E11" s="177">
        <v>602</v>
      </c>
      <c r="F11" s="177">
        <v>1526.4030000000002</v>
      </c>
      <c r="G11" s="177">
        <v>476.84199999999998</v>
      </c>
      <c r="H11" s="177">
        <v>-3001</v>
      </c>
      <c r="I11" s="177">
        <v>-3348</v>
      </c>
      <c r="J11" s="177">
        <v>-1999</v>
      </c>
      <c r="L11" s="168"/>
    </row>
    <row r="12" spans="1:133">
      <c r="A12" s="165"/>
      <c r="B12" s="167"/>
      <c r="C12" s="167"/>
      <c r="D12" s="167"/>
      <c r="E12" s="167"/>
      <c r="F12" s="167"/>
      <c r="G12" s="167"/>
      <c r="H12" s="167"/>
      <c r="K12" s="145"/>
      <c r="L12" s="167"/>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row>
    <row r="13" spans="1:133">
      <c r="A13" s="165" t="s">
        <v>277</v>
      </c>
      <c r="B13" s="167">
        <v>-2</v>
      </c>
      <c r="C13" s="167">
        <v>-62</v>
      </c>
      <c r="D13" s="167">
        <v>-19</v>
      </c>
      <c r="E13" s="167">
        <v>-15</v>
      </c>
      <c r="F13" s="167">
        <v>0</v>
      </c>
      <c r="G13" s="167">
        <v>0</v>
      </c>
      <c r="H13" s="167">
        <v>-387</v>
      </c>
      <c r="I13" s="167">
        <v>0</v>
      </c>
      <c r="J13" s="167" t="s">
        <v>290</v>
      </c>
      <c r="K13" s="145"/>
      <c r="L13" s="167"/>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row>
    <row r="14" spans="1:133">
      <c r="A14" s="165" t="s">
        <v>278</v>
      </c>
      <c r="B14" s="167">
        <v>0</v>
      </c>
      <c r="C14" s="167">
        <v>0</v>
      </c>
      <c r="D14" s="167">
        <v>0</v>
      </c>
      <c r="E14" s="167">
        <v>0</v>
      </c>
      <c r="F14" s="167">
        <v>-222.017</v>
      </c>
      <c r="G14" s="167">
        <v>443</v>
      </c>
      <c r="H14" s="167">
        <v>0</v>
      </c>
      <c r="I14" s="167">
        <v>5</v>
      </c>
      <c r="J14" s="167">
        <v>132</v>
      </c>
      <c r="K14" s="145"/>
      <c r="L14" s="167"/>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row>
    <row r="15" spans="1:133">
      <c r="A15" s="165" t="s">
        <v>279</v>
      </c>
      <c r="B15" s="167">
        <v>-180</v>
      </c>
      <c r="C15" s="167">
        <v>-154</v>
      </c>
      <c r="D15" s="167">
        <v>-550</v>
      </c>
      <c r="E15" s="167">
        <v>-176</v>
      </c>
      <c r="F15" s="167">
        <v>-147.398</v>
      </c>
      <c r="G15" s="167">
        <v>-215.5</v>
      </c>
      <c r="H15" s="167">
        <v>-186</v>
      </c>
      <c r="I15" s="167">
        <v>-159</v>
      </c>
      <c r="J15" s="167">
        <v>-43</v>
      </c>
      <c r="K15" s="145"/>
      <c r="L15" s="167"/>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row>
    <row r="16" spans="1:133">
      <c r="A16" s="165" t="s">
        <v>121</v>
      </c>
      <c r="B16" s="167">
        <v>23</v>
      </c>
      <c r="C16" s="167">
        <v>16</v>
      </c>
      <c r="D16" s="167">
        <v>2</v>
      </c>
      <c r="E16" s="167">
        <v>-99</v>
      </c>
      <c r="F16" s="167">
        <v>1.7409999999999997</v>
      </c>
      <c r="G16" s="167">
        <v>16</v>
      </c>
      <c r="H16" s="167">
        <v>71</v>
      </c>
      <c r="I16" s="167">
        <v>17</v>
      </c>
      <c r="J16" s="167">
        <v>16</v>
      </c>
      <c r="K16" s="145"/>
      <c r="L16" s="167"/>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row>
    <row r="17" spans="1:133" s="150" customFormat="1">
      <c r="A17" s="176" t="s">
        <v>473</v>
      </c>
      <c r="B17" s="177">
        <v>-159</v>
      </c>
      <c r="C17" s="177">
        <v>-200</v>
      </c>
      <c r="D17" s="177">
        <v>-567</v>
      </c>
      <c r="E17" s="177">
        <v>-290</v>
      </c>
      <c r="F17" s="177">
        <v>-366.67399999999998</v>
      </c>
      <c r="G17" s="177">
        <v>243</v>
      </c>
      <c r="H17" s="177">
        <v>-502</v>
      </c>
      <c r="I17" s="177">
        <v>-137</v>
      </c>
      <c r="J17" s="177">
        <v>105</v>
      </c>
      <c r="L17" s="168"/>
    </row>
    <row r="18" spans="1:133">
      <c r="A18" s="165"/>
      <c r="B18" s="167"/>
      <c r="C18" s="167"/>
      <c r="D18" s="167"/>
      <c r="E18" s="167"/>
      <c r="F18" s="167"/>
      <c r="G18" s="167"/>
      <c r="H18" s="167"/>
      <c r="I18" s="167"/>
      <c r="J18" s="167"/>
      <c r="K18" s="145"/>
      <c r="L18" s="167"/>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row>
    <row r="19" spans="1:133">
      <c r="A19" s="165" t="s">
        <v>446</v>
      </c>
      <c r="B19" s="167">
        <v>0</v>
      </c>
      <c r="C19" s="167">
        <v>0</v>
      </c>
      <c r="D19" s="167">
        <v>0</v>
      </c>
      <c r="E19" s="167">
        <v>4780</v>
      </c>
      <c r="F19" s="167">
        <v>-220</v>
      </c>
      <c r="G19" s="167">
        <v>-1260</v>
      </c>
      <c r="H19" s="167">
        <v>600</v>
      </c>
      <c r="I19" s="167">
        <v>3350</v>
      </c>
      <c r="J19" s="167">
        <v>-3192</v>
      </c>
      <c r="K19" s="145"/>
      <c r="L19" s="167"/>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row>
    <row r="20" spans="1:133">
      <c r="A20" s="165" t="s">
        <v>447</v>
      </c>
      <c r="B20" s="167">
        <v>0</v>
      </c>
      <c r="C20" s="167">
        <v>0</v>
      </c>
      <c r="D20" s="167">
        <v>0</v>
      </c>
      <c r="E20" s="167">
        <v>-88</v>
      </c>
      <c r="F20" s="167">
        <v>-102.82900000000002</v>
      </c>
      <c r="G20" s="167">
        <v>-83.1</v>
      </c>
      <c r="H20" s="167">
        <v>-72</v>
      </c>
      <c r="I20" s="167">
        <v>-82</v>
      </c>
      <c r="J20" s="167">
        <v>-60</v>
      </c>
      <c r="K20" s="145"/>
      <c r="L20" s="167"/>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row>
    <row r="21" spans="1:133">
      <c r="A21" s="165" t="s">
        <v>280</v>
      </c>
      <c r="B21" s="167">
        <v>-803</v>
      </c>
      <c r="C21" s="167">
        <v>154</v>
      </c>
      <c r="D21" s="167">
        <v>3171</v>
      </c>
      <c r="E21" s="167">
        <v>-4474</v>
      </c>
      <c r="F21" s="167">
        <v>0</v>
      </c>
      <c r="G21" s="167">
        <v>0</v>
      </c>
      <c r="H21" s="169">
        <v>0</v>
      </c>
      <c r="I21" s="167">
        <v>0</v>
      </c>
      <c r="J21" s="167">
        <v>0</v>
      </c>
      <c r="K21" s="145"/>
      <c r="L21" s="167"/>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row>
    <row r="22" spans="1:133">
      <c r="A22" s="165" t="s">
        <v>348</v>
      </c>
      <c r="B22" s="167">
        <v>0</v>
      </c>
      <c r="C22" s="167">
        <v>0</v>
      </c>
      <c r="D22" s="167">
        <v>0</v>
      </c>
      <c r="E22" s="167">
        <v>620</v>
      </c>
      <c r="F22" s="167">
        <v>0</v>
      </c>
      <c r="G22" s="167">
        <v>4292</v>
      </c>
      <c r="H22" s="167">
        <v>0</v>
      </c>
      <c r="I22" s="167">
        <v>0</v>
      </c>
      <c r="J22" s="167">
        <v>0</v>
      </c>
      <c r="K22" s="145"/>
      <c r="L22" s="167"/>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row>
    <row r="23" spans="1:133">
      <c r="A23" s="165" t="s">
        <v>544</v>
      </c>
      <c r="B23" s="167">
        <v>0</v>
      </c>
      <c r="C23" s="167">
        <v>0</v>
      </c>
      <c r="D23" s="167">
        <v>0</v>
      </c>
      <c r="E23" s="167">
        <v>0</v>
      </c>
      <c r="F23" s="167">
        <v>0</v>
      </c>
      <c r="G23" s="167">
        <v>0</v>
      </c>
      <c r="H23" s="167">
        <v>0</v>
      </c>
      <c r="I23" s="167">
        <v>0</v>
      </c>
      <c r="J23" s="167">
        <v>4000</v>
      </c>
      <c r="K23" s="145"/>
      <c r="L23" s="167"/>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row>
    <row r="24" spans="1:133">
      <c r="A24" s="165" t="s">
        <v>545</v>
      </c>
      <c r="B24" s="167">
        <v>0</v>
      </c>
      <c r="C24" s="167">
        <v>0</v>
      </c>
      <c r="D24" s="167">
        <v>0</v>
      </c>
      <c r="E24" s="167">
        <v>0</v>
      </c>
      <c r="F24" s="167">
        <v>0</v>
      </c>
      <c r="G24" s="167">
        <v>0</v>
      </c>
      <c r="H24" s="167">
        <v>0</v>
      </c>
      <c r="I24" s="167">
        <v>0</v>
      </c>
      <c r="J24" s="167">
        <v>-396</v>
      </c>
      <c r="K24" s="145"/>
      <c r="L24" s="167"/>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row>
    <row r="25" spans="1:133" s="150" customFormat="1">
      <c r="A25" s="165" t="s">
        <v>61</v>
      </c>
      <c r="B25" s="167">
        <v>327</v>
      </c>
      <c r="C25" s="167">
        <v>-616</v>
      </c>
      <c r="D25" s="167">
        <v>-3310</v>
      </c>
      <c r="E25" s="167">
        <v>-438</v>
      </c>
      <c r="F25" s="167">
        <v>0</v>
      </c>
      <c r="G25" s="167">
        <v>0</v>
      </c>
      <c r="H25" s="167">
        <v>0</v>
      </c>
      <c r="I25" s="167">
        <v>0</v>
      </c>
      <c r="J25" s="167">
        <v>0</v>
      </c>
      <c r="L25" s="167"/>
    </row>
    <row r="26" spans="1:133">
      <c r="A26" s="165" t="s">
        <v>62</v>
      </c>
      <c r="B26" s="167">
        <v>0</v>
      </c>
      <c r="C26" s="167">
        <v>-4</v>
      </c>
      <c r="D26" s="167">
        <v>-70</v>
      </c>
      <c r="E26" s="167">
        <v>75</v>
      </c>
      <c r="F26" s="167">
        <v>22.009999999999998</v>
      </c>
      <c r="G26" s="167">
        <v>-39</v>
      </c>
      <c r="H26" s="167">
        <v>7</v>
      </c>
      <c r="I26" s="167">
        <v>21</v>
      </c>
      <c r="J26" s="167">
        <v>0</v>
      </c>
      <c r="K26" s="145"/>
      <c r="L26" s="167"/>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row>
    <row r="27" spans="1:133" s="150" customFormat="1">
      <c r="A27" s="176" t="s">
        <v>63</v>
      </c>
      <c r="B27" s="177">
        <v>-476</v>
      </c>
      <c r="C27" s="177">
        <v>-466</v>
      </c>
      <c r="D27" s="177">
        <v>-209</v>
      </c>
      <c r="E27" s="177">
        <v>475</v>
      </c>
      <c r="F27" s="177">
        <v>-300.74900000000002</v>
      </c>
      <c r="G27" s="177">
        <v>2910</v>
      </c>
      <c r="H27" s="177">
        <v>535</v>
      </c>
      <c r="I27" s="177">
        <v>3289</v>
      </c>
      <c r="J27" s="177">
        <v>352</v>
      </c>
      <c r="L27" s="167"/>
    </row>
    <row r="28" spans="1:133">
      <c r="A28" s="165"/>
      <c r="B28" s="167"/>
      <c r="C28" s="167"/>
      <c r="D28" s="167"/>
      <c r="E28" s="167"/>
      <c r="F28" s="167"/>
      <c r="G28" s="167"/>
      <c r="H28" s="167"/>
      <c r="I28" s="167"/>
      <c r="J28" s="167"/>
      <c r="K28" s="145"/>
      <c r="L28" s="167"/>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row>
    <row r="29" spans="1:133" s="150" customFormat="1">
      <c r="A29" s="176" t="s">
        <v>66</v>
      </c>
      <c r="B29" s="177">
        <v>-51</v>
      </c>
      <c r="C29" s="177">
        <v>56</v>
      </c>
      <c r="D29" s="177">
        <v>339</v>
      </c>
      <c r="E29" s="177">
        <v>787</v>
      </c>
      <c r="F29" s="177">
        <v>857.98000000000013</v>
      </c>
      <c r="G29" s="177">
        <v>3630</v>
      </c>
      <c r="H29" s="177">
        <v>-2968</v>
      </c>
      <c r="I29" s="177">
        <v>-196</v>
      </c>
      <c r="J29" s="177">
        <v>-1542</v>
      </c>
      <c r="L29" s="168"/>
    </row>
    <row r="30" spans="1:133">
      <c r="A30" s="165"/>
      <c r="B30" s="167"/>
      <c r="C30" s="167"/>
      <c r="D30" s="167"/>
      <c r="E30" s="167"/>
      <c r="F30" s="167"/>
      <c r="G30" s="167"/>
      <c r="H30" s="167"/>
      <c r="I30" s="167"/>
      <c r="J30" s="167"/>
      <c r="K30" s="145"/>
      <c r="L30" s="167"/>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row>
    <row r="31" spans="1:133" s="150" customFormat="1">
      <c r="A31" s="176" t="s">
        <v>281</v>
      </c>
      <c r="B31" s="177">
        <v>84</v>
      </c>
      <c r="C31" s="177">
        <v>33</v>
      </c>
      <c r="D31" s="177">
        <v>89</v>
      </c>
      <c r="E31" s="177">
        <v>428</v>
      </c>
      <c r="F31" s="177">
        <v>1238</v>
      </c>
      <c r="G31" s="177">
        <v>2040</v>
      </c>
      <c r="H31" s="177">
        <v>5702</v>
      </c>
      <c r="I31" s="177">
        <v>2775.3969999999999</v>
      </c>
      <c r="J31" s="177">
        <v>2569</v>
      </c>
      <c r="L31" s="168"/>
    </row>
    <row r="32" spans="1:133">
      <c r="A32" s="165" t="s">
        <v>68</v>
      </c>
      <c r="B32" s="167">
        <v>0</v>
      </c>
      <c r="C32" s="167">
        <v>0</v>
      </c>
      <c r="D32" s="167">
        <v>0</v>
      </c>
      <c r="E32" s="167">
        <v>23</v>
      </c>
      <c r="F32" s="167">
        <f>-60+4</f>
        <v>-56</v>
      </c>
      <c r="G32" s="167">
        <v>32</v>
      </c>
      <c r="H32" s="167">
        <v>41</v>
      </c>
      <c r="I32" s="167">
        <v>-10</v>
      </c>
      <c r="J32" s="167">
        <v>13</v>
      </c>
      <c r="K32" s="145"/>
      <c r="L32" s="167"/>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row>
    <row r="33" spans="1:133">
      <c r="A33" s="176" t="s">
        <v>282</v>
      </c>
      <c r="B33" s="177">
        <v>33</v>
      </c>
      <c r="C33" s="177">
        <v>89</v>
      </c>
      <c r="D33" s="177">
        <v>428</v>
      </c>
      <c r="E33" s="177">
        <v>1238</v>
      </c>
      <c r="F33" s="177">
        <v>2040</v>
      </c>
      <c r="G33" s="177">
        <v>5702</v>
      </c>
      <c r="H33" s="177">
        <v>2775</v>
      </c>
      <c r="I33" s="177">
        <v>2569.3969999999999</v>
      </c>
      <c r="J33" s="177">
        <v>1040</v>
      </c>
      <c r="K33" s="145"/>
      <c r="L33" s="168"/>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row>
    <row r="34" spans="1:133" ht="26">
      <c r="A34" s="165" t="s">
        <v>528</v>
      </c>
      <c r="B34" s="145">
        <v>0</v>
      </c>
      <c r="C34" s="145">
        <v>0</v>
      </c>
      <c r="D34" s="145">
        <v>0</v>
      </c>
      <c r="E34" s="145">
        <v>0</v>
      </c>
      <c r="F34" s="145">
        <v>0</v>
      </c>
      <c r="G34" s="145">
        <v>0</v>
      </c>
      <c r="H34" s="145">
        <v>0</v>
      </c>
      <c r="I34" s="145">
        <v>-27</v>
      </c>
      <c r="J34" s="142" t="s">
        <v>290</v>
      </c>
      <c r="K34" s="145"/>
      <c r="L34" s="167"/>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row>
    <row r="35" spans="1:133">
      <c r="A35" s="163" t="s">
        <v>529</v>
      </c>
      <c r="B35" s="177">
        <f t="shared" ref="B35:G35" si="0">B33</f>
        <v>33</v>
      </c>
      <c r="C35" s="177">
        <f t="shared" si="0"/>
        <v>89</v>
      </c>
      <c r="D35" s="177">
        <f t="shared" si="0"/>
        <v>428</v>
      </c>
      <c r="E35" s="177">
        <f t="shared" si="0"/>
        <v>1238</v>
      </c>
      <c r="F35" s="177">
        <f t="shared" si="0"/>
        <v>2040</v>
      </c>
      <c r="G35" s="177">
        <f t="shared" si="0"/>
        <v>5702</v>
      </c>
      <c r="H35" s="177">
        <f>H33</f>
        <v>2775</v>
      </c>
      <c r="I35" s="177">
        <v>2542.3969999999999</v>
      </c>
      <c r="J35" s="177">
        <v>1040</v>
      </c>
      <c r="K35" s="145"/>
      <c r="L35" s="168"/>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row>
    <row r="36" spans="1:133">
      <c r="A36" s="165"/>
      <c r="B36" s="139"/>
      <c r="C36" s="139"/>
      <c r="D36" s="139"/>
      <c r="E36" s="139"/>
      <c r="F36" s="139"/>
      <c r="G36" s="139"/>
      <c r="H36" s="145"/>
      <c r="J36" s="142"/>
      <c r="K36" s="145"/>
      <c r="L36" s="167"/>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row>
    <row r="37" spans="1:133">
      <c r="A37" s="165"/>
      <c r="B37" s="139"/>
      <c r="C37" s="139"/>
      <c r="D37" s="139"/>
      <c r="E37" s="139"/>
      <c r="F37" s="139"/>
      <c r="G37" s="139"/>
      <c r="H37" s="145"/>
      <c r="J37" s="142"/>
      <c r="K37" s="145"/>
      <c r="L37" s="168"/>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row>
    <row r="38" spans="1:133">
      <c r="A38" s="165"/>
      <c r="B38" s="139"/>
      <c r="C38" s="139"/>
      <c r="D38" s="139"/>
      <c r="E38" s="139"/>
      <c r="F38" s="139"/>
      <c r="G38" s="139"/>
      <c r="H38" s="145"/>
      <c r="J38" s="142"/>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row>
    <row r="39" spans="1:133">
      <c r="A39" s="165"/>
      <c r="B39" s="139"/>
      <c r="C39" s="139"/>
      <c r="D39" s="139"/>
      <c r="E39" s="139"/>
      <c r="F39" s="139"/>
      <c r="G39" s="139"/>
      <c r="H39" s="145"/>
      <c r="J39" s="142"/>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row>
    <row r="40" spans="1:133">
      <c r="A40" s="160"/>
      <c r="B40" s="139"/>
      <c r="C40" s="139"/>
      <c r="D40" s="139"/>
      <c r="E40" s="139"/>
      <c r="F40" s="139"/>
      <c r="G40" s="139"/>
      <c r="H40" s="145"/>
      <c r="I40" s="145"/>
      <c r="J40" s="142"/>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row>
    <row r="41" spans="1:133">
      <c r="A41" s="160"/>
      <c r="B41" s="139"/>
      <c r="C41" s="139"/>
      <c r="D41" s="139"/>
      <c r="E41" s="139"/>
      <c r="F41" s="139"/>
      <c r="G41" s="139"/>
      <c r="H41" s="145"/>
      <c r="I41" s="145"/>
      <c r="J41" s="142"/>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row>
    <row r="42" spans="1:133">
      <c r="A42" s="160"/>
      <c r="B42" s="143"/>
      <c r="C42" s="143"/>
      <c r="D42" s="143"/>
      <c r="E42" s="143"/>
      <c r="F42" s="143"/>
      <c r="G42" s="143"/>
      <c r="H42" s="145"/>
      <c r="I42" s="145"/>
      <c r="J42" s="142"/>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row>
    <row r="43" spans="1:133">
      <c r="A43" s="160"/>
      <c r="B43" s="143"/>
      <c r="C43" s="143"/>
      <c r="D43" s="143"/>
      <c r="E43" s="143"/>
      <c r="F43" s="143"/>
      <c r="G43" s="143"/>
      <c r="H43" s="145"/>
      <c r="I43" s="145"/>
      <c r="J43" s="142"/>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row>
    <row r="44" spans="1:133">
      <c r="A44" s="160"/>
      <c r="B44" s="139"/>
      <c r="C44" s="139"/>
      <c r="D44" s="139"/>
      <c r="E44" s="139"/>
      <c r="F44" s="139"/>
      <c r="G44" s="139"/>
      <c r="H44" s="145"/>
      <c r="I44" s="145"/>
      <c r="J44" s="14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row>
    <row r="45" spans="1:133">
      <c r="A45" s="160"/>
      <c r="B45" s="139"/>
      <c r="C45" s="139"/>
      <c r="D45" s="139"/>
      <c r="E45" s="139"/>
      <c r="F45" s="139"/>
      <c r="G45" s="139"/>
      <c r="H45" s="145"/>
      <c r="I45" s="145"/>
      <c r="J45" s="14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row>
    <row r="46" spans="1:133">
      <c r="A46" s="160"/>
      <c r="B46" s="139"/>
      <c r="C46" s="139"/>
      <c r="D46" s="139"/>
      <c r="E46" s="139"/>
      <c r="F46" s="139"/>
      <c r="G46" s="139"/>
      <c r="H46" s="145"/>
      <c r="I46" s="145"/>
      <c r="J46" s="14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row>
    <row r="47" spans="1:133">
      <c r="A47" s="160"/>
      <c r="B47" s="139"/>
      <c r="C47" s="139"/>
      <c r="D47" s="139"/>
      <c r="E47" s="139"/>
      <c r="F47" s="139"/>
      <c r="G47" s="139"/>
      <c r="H47" s="145"/>
      <c r="I47" s="145"/>
      <c r="J47" s="14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row>
    <row r="48" spans="1:133">
      <c r="A48" s="160"/>
      <c r="B48" s="139"/>
      <c r="C48" s="229"/>
      <c r="D48" s="229"/>
      <c r="E48" s="229"/>
      <c r="F48" s="229"/>
      <c r="G48" s="229"/>
      <c r="H48" s="145"/>
      <c r="I48" s="145"/>
      <c r="J48" s="14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row>
    <row r="49" spans="1:133">
      <c r="A49" s="145"/>
      <c r="B49" s="145"/>
      <c r="C49" s="145"/>
      <c r="D49" s="145"/>
      <c r="E49" s="145"/>
      <c r="F49" s="145"/>
      <c r="G49" s="145"/>
      <c r="H49" s="145"/>
      <c r="I49" s="145"/>
      <c r="J49" s="14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row>
    <row r="50" spans="1:133">
      <c r="A50" s="145"/>
      <c r="B50" s="145"/>
      <c r="C50" s="145"/>
      <c r="D50" s="145"/>
      <c r="E50" s="145"/>
      <c r="F50" s="145"/>
      <c r="G50" s="145"/>
      <c r="H50" s="145"/>
      <c r="I50" s="145"/>
      <c r="J50" s="14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row>
    <row r="51" spans="1:133">
      <c r="A51" s="145"/>
      <c r="B51" s="145"/>
      <c r="C51" s="145"/>
      <c r="D51" s="145"/>
      <c r="E51" s="145"/>
      <c r="F51" s="145"/>
      <c r="G51" s="145"/>
      <c r="H51" s="145"/>
      <c r="I51" s="145"/>
      <c r="J51" s="14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row>
    <row r="52" spans="1:133">
      <c r="A52" s="145"/>
      <c r="B52" s="145"/>
      <c r="C52" s="145"/>
      <c r="D52" s="145"/>
      <c r="E52" s="145"/>
      <c r="F52" s="145"/>
      <c r="G52" s="145"/>
      <c r="H52" s="145"/>
      <c r="I52" s="145"/>
      <c r="J52" s="14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row>
    <row r="53" spans="1:133">
      <c r="A53" s="145"/>
      <c r="B53" s="145"/>
      <c r="C53" s="145"/>
      <c r="D53" s="145"/>
      <c r="E53" s="145"/>
      <c r="F53" s="145"/>
      <c r="G53" s="145"/>
      <c r="H53" s="145"/>
      <c r="I53" s="145"/>
      <c r="J53" s="14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row>
    <row r="54" spans="1:133">
      <c r="A54" s="145"/>
      <c r="B54" s="145"/>
      <c r="C54" s="145"/>
      <c r="D54" s="145"/>
      <c r="E54" s="145"/>
      <c r="F54" s="145"/>
      <c r="G54" s="145"/>
      <c r="H54" s="145"/>
      <c r="I54" s="145"/>
      <c r="J54" s="14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row>
    <row r="55" spans="1:133">
      <c r="A55" s="145"/>
      <c r="B55" s="145"/>
      <c r="C55" s="145"/>
      <c r="D55" s="145"/>
      <c r="E55" s="145"/>
      <c r="F55" s="145"/>
      <c r="G55" s="145"/>
      <c r="H55" s="145"/>
      <c r="I55" s="145"/>
      <c r="J55" s="14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row>
    <row r="56" spans="1:133">
      <c r="A56" s="145"/>
      <c r="B56" s="145"/>
      <c r="C56" s="145"/>
      <c r="D56" s="145"/>
      <c r="E56" s="145"/>
      <c r="F56" s="145"/>
      <c r="G56" s="145"/>
      <c r="H56" s="145"/>
      <c r="I56" s="145"/>
      <c r="J56" s="14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row>
    <row r="57" spans="1:133">
      <c r="A57" s="145"/>
      <c r="B57" s="145"/>
      <c r="C57" s="145"/>
      <c r="D57" s="145"/>
      <c r="E57" s="145"/>
      <c r="F57" s="145"/>
      <c r="G57" s="145"/>
      <c r="H57" s="145"/>
      <c r="I57" s="145"/>
      <c r="J57" s="14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row>
    <row r="58" spans="1:133">
      <c r="A58" s="145"/>
      <c r="B58" s="145"/>
      <c r="C58" s="145"/>
      <c r="D58" s="145"/>
      <c r="E58" s="145"/>
      <c r="F58" s="145"/>
      <c r="G58" s="145"/>
      <c r="H58" s="145"/>
      <c r="I58" s="145"/>
      <c r="J58" s="142"/>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row>
    <row r="59" spans="1:133">
      <c r="A59" s="145"/>
      <c r="B59" s="145"/>
      <c r="C59" s="145"/>
      <c r="D59" s="145"/>
      <c r="E59" s="145"/>
      <c r="F59" s="145"/>
      <c r="G59" s="145"/>
      <c r="H59" s="145"/>
      <c r="I59" s="145"/>
      <c r="J59" s="142"/>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row>
    <row r="60" spans="1:133">
      <c r="A60" s="145"/>
      <c r="B60" s="145"/>
      <c r="C60" s="145"/>
      <c r="D60" s="145"/>
      <c r="E60" s="145"/>
      <c r="F60" s="145"/>
      <c r="G60" s="145"/>
      <c r="H60" s="145"/>
      <c r="I60" s="145"/>
      <c r="J60" s="142"/>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row>
    <row r="61" spans="1:133">
      <c r="A61" s="145"/>
      <c r="B61" s="145"/>
      <c r="C61" s="145"/>
      <c r="D61" s="145"/>
      <c r="E61" s="145"/>
      <c r="F61" s="145"/>
      <c r="G61" s="145"/>
      <c r="H61" s="145"/>
      <c r="I61" s="145"/>
      <c r="J61" s="142"/>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row>
    <row r="62" spans="1:133">
      <c r="A62" s="145"/>
      <c r="B62" s="145"/>
      <c r="C62" s="145"/>
      <c r="D62" s="145"/>
      <c r="E62" s="145"/>
      <c r="F62" s="145"/>
      <c r="G62" s="145"/>
      <c r="H62" s="145"/>
      <c r="I62" s="145"/>
      <c r="J62" s="142"/>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row>
    <row r="63" spans="1:133">
      <c r="A63" s="145"/>
      <c r="B63" s="145"/>
      <c r="C63" s="145"/>
      <c r="D63" s="145"/>
      <c r="E63" s="145"/>
      <c r="F63" s="145"/>
      <c r="G63" s="145"/>
      <c r="H63" s="145"/>
      <c r="I63" s="145"/>
      <c r="J63" s="142"/>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row>
    <row r="64" spans="1:133">
      <c r="A64" s="145"/>
      <c r="B64" s="145"/>
      <c r="C64" s="145"/>
      <c r="D64" s="145"/>
      <c r="E64" s="145"/>
      <c r="F64" s="145"/>
      <c r="G64" s="145"/>
      <c r="H64" s="145"/>
      <c r="I64" s="145"/>
      <c r="J64" s="142"/>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row>
    <row r="65" spans="1:133">
      <c r="A65" s="145"/>
      <c r="B65" s="145"/>
      <c r="C65" s="145"/>
      <c r="D65" s="145"/>
      <c r="E65" s="145"/>
      <c r="F65" s="145"/>
      <c r="G65" s="145"/>
      <c r="H65" s="145"/>
      <c r="I65" s="145"/>
      <c r="J65" s="142"/>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row>
    <row r="66" spans="1:133">
      <c r="A66" s="145"/>
      <c r="B66" s="145"/>
      <c r="C66" s="145"/>
      <c r="D66" s="145"/>
      <c r="E66" s="145"/>
      <c r="F66" s="145"/>
      <c r="G66" s="145"/>
      <c r="H66" s="145"/>
      <c r="I66" s="145"/>
      <c r="J66" s="14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row>
    <row r="67" spans="1:133">
      <c r="A67" s="145"/>
      <c r="B67" s="145"/>
      <c r="C67" s="145"/>
      <c r="D67" s="145"/>
      <c r="E67" s="145"/>
      <c r="F67" s="145"/>
      <c r="G67" s="145"/>
      <c r="H67" s="145"/>
      <c r="I67" s="145"/>
      <c r="J67" s="142"/>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row>
    <row r="68" spans="1:133">
      <c r="A68" s="145"/>
      <c r="B68" s="145"/>
      <c r="C68" s="145"/>
      <c r="D68" s="145"/>
      <c r="E68" s="145"/>
      <c r="F68" s="145"/>
      <c r="G68" s="145"/>
      <c r="H68" s="145"/>
      <c r="I68" s="145"/>
      <c r="J68" s="14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row>
    <row r="69" spans="1:133">
      <c r="A69" s="145"/>
      <c r="B69" s="145"/>
      <c r="C69" s="145"/>
      <c r="D69" s="145"/>
      <c r="E69" s="145"/>
      <c r="F69" s="145"/>
      <c r="G69" s="145"/>
      <c r="H69" s="145"/>
      <c r="I69" s="145"/>
      <c r="J69" s="14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row>
    <row r="70" spans="1:133">
      <c r="A70" s="145"/>
      <c r="B70" s="145"/>
      <c r="C70" s="145"/>
      <c r="D70" s="145"/>
      <c r="E70" s="145"/>
      <c r="F70" s="145"/>
      <c r="G70" s="145"/>
      <c r="H70" s="145"/>
      <c r="I70" s="145"/>
      <c r="J70" s="14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row>
    <row r="71" spans="1:133">
      <c r="A71" s="145"/>
      <c r="B71" s="145"/>
      <c r="C71" s="145"/>
      <c r="D71" s="145"/>
      <c r="E71" s="145"/>
      <c r="F71" s="145"/>
      <c r="G71" s="145"/>
      <c r="H71" s="145"/>
      <c r="I71" s="145"/>
      <c r="J71" s="14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row>
    <row r="72" spans="1:133">
      <c r="A72" s="145"/>
      <c r="B72" s="145"/>
      <c r="C72" s="145"/>
      <c r="D72" s="145"/>
      <c r="E72" s="145"/>
      <c r="F72" s="145"/>
      <c r="G72" s="145"/>
      <c r="H72" s="145"/>
      <c r="I72" s="145"/>
      <c r="J72" s="14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row>
    <row r="73" spans="1:133">
      <c r="A73" s="145"/>
      <c r="B73" s="145"/>
      <c r="C73" s="145"/>
      <c r="D73" s="145"/>
      <c r="E73" s="145"/>
      <c r="F73" s="145"/>
      <c r="G73" s="145"/>
      <c r="H73" s="145"/>
      <c r="I73" s="145"/>
      <c r="J73" s="14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row>
    <row r="74" spans="1:133">
      <c r="A74" s="145"/>
      <c r="B74" s="145"/>
      <c r="C74" s="145"/>
      <c r="D74" s="145"/>
      <c r="E74" s="145"/>
      <c r="F74" s="145"/>
      <c r="G74" s="145"/>
      <c r="H74" s="145"/>
      <c r="I74" s="145"/>
      <c r="J74" s="142"/>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row>
    <row r="75" spans="1:133">
      <c r="A75" s="145"/>
      <c r="B75" s="145"/>
      <c r="C75" s="145"/>
      <c r="D75" s="145"/>
      <c r="E75" s="145"/>
      <c r="F75" s="145"/>
      <c r="G75" s="145"/>
      <c r="H75" s="145"/>
      <c r="I75" s="145"/>
      <c r="J75" s="142"/>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row>
    <row r="76" spans="1:133">
      <c r="A76" s="145"/>
      <c r="B76" s="145"/>
      <c r="C76" s="145"/>
      <c r="D76" s="145"/>
      <c r="E76" s="145"/>
      <c r="F76" s="145"/>
      <c r="G76" s="145"/>
      <c r="H76" s="145"/>
      <c r="I76" s="145"/>
      <c r="J76" s="142"/>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row>
    <row r="77" spans="1:133">
      <c r="A77" s="145"/>
      <c r="B77" s="145"/>
      <c r="C77" s="145"/>
      <c r="D77" s="145"/>
      <c r="E77" s="145"/>
      <c r="F77" s="145"/>
      <c r="G77" s="145"/>
      <c r="H77" s="145"/>
      <c r="I77" s="145"/>
      <c r="J77" s="142"/>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row>
    <row r="78" spans="1:133">
      <c r="A78" s="145"/>
      <c r="B78" s="145"/>
      <c r="C78" s="145"/>
      <c r="D78" s="145"/>
      <c r="E78" s="145"/>
      <c r="F78" s="145"/>
      <c r="G78" s="145"/>
      <c r="H78" s="145"/>
      <c r="I78" s="145"/>
      <c r="J78" s="142"/>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row>
    <row r="79" spans="1:133">
      <c r="A79" s="145"/>
      <c r="B79" s="145"/>
      <c r="C79" s="145"/>
      <c r="D79" s="145"/>
      <c r="E79" s="145"/>
      <c r="F79" s="145"/>
      <c r="G79" s="145"/>
      <c r="H79" s="145"/>
      <c r="I79" s="145"/>
      <c r="J79" s="142"/>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row>
    <row r="80" spans="1:133">
      <c r="A80" s="145"/>
      <c r="B80" s="145"/>
      <c r="C80" s="145"/>
      <c r="D80" s="145"/>
      <c r="E80" s="145"/>
      <c r="F80" s="145"/>
      <c r="G80" s="145"/>
      <c r="H80" s="145"/>
      <c r="I80" s="145"/>
      <c r="J80" s="142"/>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row>
    <row r="81" spans="1:133">
      <c r="A81" s="145"/>
      <c r="B81" s="145"/>
      <c r="C81" s="145"/>
      <c r="D81" s="145"/>
      <c r="E81" s="145"/>
      <c r="F81" s="145"/>
      <c r="G81" s="145"/>
      <c r="H81" s="145"/>
      <c r="I81" s="145"/>
      <c r="J81" s="142"/>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row>
    <row r="82" spans="1:133">
      <c r="A82" s="145"/>
      <c r="B82" s="145"/>
      <c r="C82" s="145"/>
      <c r="D82" s="145"/>
      <c r="E82" s="145"/>
      <c r="F82" s="145"/>
      <c r="G82" s="145"/>
      <c r="H82" s="145"/>
      <c r="I82" s="145"/>
      <c r="J82" s="142"/>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row>
    <row r="83" spans="1:133">
      <c r="A83" s="145"/>
      <c r="B83" s="145"/>
      <c r="C83" s="145"/>
      <c r="D83" s="145"/>
      <c r="E83" s="145"/>
      <c r="F83" s="145"/>
      <c r="G83" s="145"/>
      <c r="H83" s="145"/>
      <c r="I83" s="145"/>
      <c r="J83" s="142"/>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row>
    <row r="84" spans="1:133">
      <c r="A84" s="145"/>
      <c r="B84" s="145"/>
      <c r="C84" s="145"/>
      <c r="D84" s="145"/>
      <c r="E84" s="145"/>
      <c r="F84" s="145"/>
      <c r="G84" s="145"/>
      <c r="H84" s="145"/>
      <c r="I84" s="145"/>
      <c r="J84" s="142"/>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row>
    <row r="85" spans="1:133">
      <c r="A85" s="145"/>
      <c r="B85" s="145"/>
      <c r="C85" s="145"/>
      <c r="D85" s="145"/>
      <c r="E85" s="145"/>
      <c r="F85" s="145"/>
      <c r="G85" s="145"/>
      <c r="H85" s="145"/>
      <c r="I85" s="145"/>
      <c r="J85" s="14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row>
    <row r="86" spans="1:133">
      <c r="A86" s="145"/>
      <c r="B86" s="145"/>
      <c r="C86" s="145"/>
      <c r="D86" s="145"/>
      <c r="E86" s="145"/>
      <c r="F86" s="145"/>
      <c r="G86" s="145"/>
      <c r="H86" s="145"/>
      <c r="I86" s="145"/>
      <c r="J86" s="14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row>
    <row r="87" spans="1:133">
      <c r="A87" s="145"/>
      <c r="B87" s="145"/>
      <c r="C87" s="145"/>
      <c r="D87" s="145"/>
      <c r="E87" s="145"/>
      <c r="F87" s="145"/>
      <c r="G87" s="145"/>
      <c r="H87" s="145"/>
      <c r="I87" s="145"/>
      <c r="J87" s="142"/>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row>
    <row r="88" spans="1:133">
      <c r="A88" s="145"/>
      <c r="B88" s="145"/>
      <c r="C88" s="145"/>
      <c r="D88" s="145"/>
      <c r="E88" s="145"/>
      <c r="F88" s="145"/>
      <c r="G88" s="145"/>
      <c r="H88" s="145"/>
      <c r="I88" s="145"/>
      <c r="J88" s="14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row>
    <row r="89" spans="1:133">
      <c r="A89" s="145"/>
      <c r="B89" s="145"/>
      <c r="C89" s="145"/>
      <c r="D89" s="145"/>
      <c r="E89" s="145"/>
      <c r="F89" s="145"/>
      <c r="G89" s="145"/>
      <c r="H89" s="145"/>
      <c r="I89" s="145"/>
      <c r="J89" s="14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row>
    <row r="90" spans="1:133">
      <c r="A90" s="145"/>
      <c r="B90" s="145"/>
      <c r="C90" s="145"/>
      <c r="D90" s="145"/>
      <c r="E90" s="145"/>
      <c r="F90" s="145"/>
      <c r="G90" s="145"/>
      <c r="H90" s="145"/>
      <c r="I90" s="145"/>
      <c r="J90" s="14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row>
    <row r="91" spans="1:133">
      <c r="A91" s="145"/>
      <c r="B91" s="145"/>
      <c r="C91" s="145"/>
      <c r="D91" s="145"/>
      <c r="E91" s="145"/>
      <c r="F91" s="145"/>
      <c r="G91" s="145"/>
      <c r="H91" s="145"/>
      <c r="I91" s="145"/>
      <c r="J91" s="14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row>
    <row r="92" spans="1:133">
      <c r="A92" s="145"/>
      <c r="B92" s="145"/>
      <c r="C92" s="145"/>
      <c r="D92" s="145"/>
      <c r="E92" s="145"/>
      <c r="F92" s="145"/>
      <c r="G92" s="145"/>
      <c r="H92" s="145"/>
      <c r="I92" s="145"/>
      <c r="J92" s="14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row>
    <row r="93" spans="1:133">
      <c r="A93" s="145"/>
      <c r="B93" s="145"/>
      <c r="C93" s="145"/>
      <c r="D93" s="145"/>
      <c r="E93" s="145"/>
      <c r="F93" s="145"/>
      <c r="G93" s="145"/>
      <c r="H93" s="145"/>
      <c r="I93" s="145"/>
      <c r="J93" s="14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row>
    <row r="94" spans="1:133">
      <c r="A94" s="145"/>
      <c r="B94" s="145"/>
      <c r="C94" s="145"/>
      <c r="D94" s="145"/>
      <c r="E94" s="145"/>
      <c r="F94" s="145"/>
      <c r="G94" s="145"/>
      <c r="H94" s="145"/>
      <c r="I94" s="145"/>
      <c r="J94" s="14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row>
    <row r="95" spans="1:133">
      <c r="A95" s="145"/>
      <c r="B95" s="145"/>
      <c r="C95" s="145"/>
      <c r="D95" s="145"/>
      <c r="E95" s="145"/>
      <c r="F95" s="145"/>
      <c r="G95" s="145"/>
      <c r="H95" s="145"/>
      <c r="I95" s="145"/>
      <c r="J95" s="142"/>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row>
    <row r="96" spans="1:133">
      <c r="A96" s="145"/>
      <c r="B96" s="145"/>
      <c r="C96" s="145"/>
      <c r="D96" s="145"/>
      <c r="E96" s="145"/>
      <c r="F96" s="145"/>
      <c r="G96" s="145"/>
      <c r="H96" s="145"/>
      <c r="I96" s="145"/>
      <c r="J96" s="142"/>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row>
    <row r="97" spans="1:133">
      <c r="A97" s="145"/>
      <c r="B97" s="145"/>
      <c r="C97" s="145"/>
      <c r="D97" s="145"/>
      <c r="E97" s="145"/>
      <c r="F97" s="145"/>
      <c r="G97" s="145"/>
      <c r="H97" s="145"/>
      <c r="I97" s="145"/>
      <c r="J97" s="142"/>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row>
    <row r="98" spans="1:133">
      <c r="A98" s="145"/>
      <c r="B98" s="145"/>
      <c r="C98" s="145"/>
      <c r="D98" s="145"/>
      <c r="E98" s="145"/>
      <c r="F98" s="145"/>
      <c r="G98" s="145"/>
      <c r="H98" s="145"/>
      <c r="I98" s="145"/>
      <c r="J98" s="142"/>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row>
    <row r="99" spans="1:133">
      <c r="A99" s="145"/>
      <c r="B99" s="145"/>
      <c r="C99" s="145"/>
      <c r="D99" s="145"/>
      <c r="E99" s="145"/>
      <c r="F99" s="145"/>
      <c r="G99" s="145"/>
      <c r="H99" s="145"/>
      <c r="I99" s="145"/>
      <c r="J99" s="142"/>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row>
    <row r="100" spans="1:133">
      <c r="A100" s="145"/>
      <c r="B100" s="145"/>
      <c r="C100" s="145"/>
      <c r="D100" s="145"/>
      <c r="E100" s="145"/>
      <c r="F100" s="145"/>
      <c r="G100" s="145"/>
      <c r="H100" s="145"/>
      <c r="I100" s="145"/>
      <c r="J100" s="14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row>
    <row r="101" spans="1:133">
      <c r="A101" s="145"/>
      <c r="B101" s="145"/>
      <c r="C101" s="145"/>
      <c r="D101" s="145"/>
      <c r="E101" s="145"/>
      <c r="F101" s="145"/>
      <c r="G101" s="145"/>
      <c r="H101" s="145"/>
      <c r="I101" s="145"/>
      <c r="J101" s="14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row>
    <row r="102" spans="1:133">
      <c r="A102" s="145"/>
      <c r="B102" s="145"/>
      <c r="C102" s="145"/>
      <c r="D102" s="145"/>
      <c r="E102" s="145"/>
      <c r="F102" s="145"/>
      <c r="G102" s="145"/>
      <c r="H102" s="145"/>
      <c r="I102" s="145"/>
      <c r="J102" s="142"/>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row>
    <row r="103" spans="1:133">
      <c r="A103" s="145"/>
      <c r="B103" s="145"/>
      <c r="C103" s="145"/>
      <c r="D103" s="145"/>
      <c r="E103" s="145"/>
      <c r="F103" s="145"/>
      <c r="G103" s="145"/>
      <c r="H103" s="145"/>
      <c r="I103" s="145"/>
      <c r="J103" s="14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row>
    <row r="104" spans="1:133">
      <c r="A104" s="145"/>
      <c r="B104" s="145"/>
      <c r="C104" s="145"/>
      <c r="D104" s="145"/>
      <c r="E104" s="145"/>
      <c r="F104" s="145"/>
      <c r="G104" s="145"/>
      <c r="H104" s="145"/>
      <c r="I104" s="145"/>
      <c r="J104" s="142"/>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row>
    <row r="105" spans="1:133">
      <c r="A105" s="145"/>
      <c r="B105" s="145"/>
      <c r="C105" s="145"/>
      <c r="D105" s="145"/>
      <c r="E105" s="145"/>
      <c r="F105" s="145"/>
      <c r="G105" s="145"/>
      <c r="H105" s="145"/>
      <c r="I105" s="145"/>
      <c r="J105" s="14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row>
    <row r="106" spans="1:133">
      <c r="A106" s="145"/>
      <c r="B106" s="145"/>
      <c r="C106" s="145"/>
      <c r="D106" s="145"/>
      <c r="E106" s="145"/>
      <c r="F106" s="145"/>
      <c r="G106" s="145"/>
      <c r="H106" s="145"/>
      <c r="I106" s="145"/>
      <c r="J106" s="14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row>
    <row r="107" spans="1:133">
      <c r="A107" s="145"/>
      <c r="B107" s="145"/>
      <c r="C107" s="145"/>
      <c r="D107" s="145"/>
      <c r="E107" s="145"/>
      <c r="F107" s="145"/>
      <c r="G107" s="145"/>
      <c r="H107" s="145"/>
      <c r="I107" s="145"/>
      <c r="J107" s="142"/>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row>
    <row r="108" spans="1:133">
      <c r="A108" s="145"/>
      <c r="B108" s="145"/>
      <c r="C108" s="145"/>
      <c r="D108" s="145"/>
      <c r="E108" s="145"/>
      <c r="F108" s="145"/>
      <c r="G108" s="145"/>
      <c r="H108" s="145"/>
      <c r="I108" s="145"/>
      <c r="J108" s="14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row>
    <row r="109" spans="1:133">
      <c r="A109" s="145"/>
      <c r="B109" s="145"/>
      <c r="C109" s="145"/>
      <c r="D109" s="145"/>
      <c r="E109" s="145"/>
      <c r="F109" s="145"/>
      <c r="G109" s="145"/>
      <c r="H109" s="145"/>
      <c r="I109" s="145"/>
      <c r="J109" s="14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row>
    <row r="110" spans="1:133">
      <c r="A110" s="145"/>
      <c r="B110" s="145"/>
      <c r="C110" s="145"/>
      <c r="D110" s="145"/>
      <c r="E110" s="145"/>
      <c r="F110" s="145"/>
      <c r="G110" s="145"/>
      <c r="H110" s="145"/>
      <c r="I110" s="145"/>
      <c r="J110" s="14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row>
    <row r="111" spans="1:133">
      <c r="A111" s="145"/>
      <c r="B111" s="145"/>
      <c r="C111" s="145"/>
      <c r="D111" s="145"/>
      <c r="E111" s="145"/>
      <c r="F111" s="145"/>
      <c r="G111" s="145"/>
      <c r="H111" s="145"/>
      <c r="I111" s="145"/>
      <c r="J111" s="14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row>
    <row r="112" spans="1:133">
      <c r="A112" s="145"/>
      <c r="B112" s="145"/>
      <c r="C112" s="145"/>
      <c r="D112" s="145"/>
      <c r="E112" s="145"/>
      <c r="F112" s="145"/>
      <c r="G112" s="145"/>
      <c r="H112" s="145"/>
      <c r="I112" s="145"/>
      <c r="J112" s="14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row>
    <row r="113" spans="1:133">
      <c r="A113" s="145"/>
      <c r="B113" s="145"/>
      <c r="C113" s="145"/>
      <c r="D113" s="145"/>
      <c r="E113" s="145"/>
      <c r="F113" s="145"/>
      <c r="G113" s="145"/>
      <c r="H113" s="145"/>
      <c r="I113" s="145"/>
      <c r="J113" s="14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row>
    <row r="114" spans="1:133">
      <c r="A114" s="145"/>
      <c r="B114" s="145"/>
      <c r="C114" s="145"/>
      <c r="D114" s="145"/>
      <c r="E114" s="145"/>
      <c r="F114" s="145"/>
      <c r="G114" s="145"/>
      <c r="H114" s="145"/>
      <c r="I114" s="145"/>
      <c r="J114" s="142"/>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row>
    <row r="115" spans="1:133">
      <c r="A115" s="145"/>
      <c r="B115" s="145"/>
      <c r="C115" s="145"/>
      <c r="D115" s="145"/>
      <c r="E115" s="145"/>
      <c r="F115" s="145"/>
      <c r="G115" s="145"/>
      <c r="H115" s="145"/>
      <c r="I115" s="145"/>
      <c r="J115" s="142"/>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row>
    <row r="116" spans="1:133">
      <c r="A116" s="145"/>
      <c r="B116" s="145"/>
      <c r="C116" s="145"/>
      <c r="D116" s="145"/>
      <c r="E116" s="145"/>
      <c r="F116" s="145"/>
      <c r="G116" s="145"/>
      <c r="H116" s="145"/>
      <c r="I116" s="145"/>
      <c r="J116" s="142"/>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row>
    <row r="117" spans="1:133">
      <c r="A117" s="145"/>
      <c r="B117" s="145"/>
      <c r="C117" s="145"/>
      <c r="D117" s="145"/>
      <c r="E117" s="145"/>
      <c r="F117" s="145"/>
      <c r="G117" s="145"/>
      <c r="H117" s="145"/>
      <c r="I117" s="145"/>
      <c r="J117" s="142"/>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row>
    <row r="118" spans="1:133">
      <c r="A118" s="145"/>
      <c r="B118" s="145"/>
      <c r="C118" s="145"/>
      <c r="D118" s="145"/>
      <c r="E118" s="145"/>
      <c r="F118" s="145"/>
      <c r="G118" s="145"/>
      <c r="H118" s="145"/>
      <c r="I118" s="145"/>
      <c r="J118" s="142"/>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row>
    <row r="119" spans="1:133">
      <c r="A119" s="145"/>
      <c r="B119" s="145"/>
      <c r="C119" s="145"/>
      <c r="D119" s="145"/>
      <c r="E119" s="145"/>
      <c r="F119" s="145"/>
      <c r="G119" s="145"/>
      <c r="H119" s="145"/>
      <c r="I119" s="145"/>
      <c r="J119" s="142"/>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row>
    <row r="120" spans="1:133">
      <c r="A120" s="145"/>
      <c r="B120" s="145"/>
      <c r="C120" s="145"/>
      <c r="D120" s="145"/>
      <c r="E120" s="145"/>
      <c r="F120" s="145"/>
      <c r="G120" s="145"/>
      <c r="H120" s="145"/>
      <c r="I120" s="145"/>
      <c r="J120" s="142"/>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row>
    <row r="121" spans="1:133">
      <c r="A121" s="145"/>
      <c r="B121" s="145"/>
      <c r="C121" s="145"/>
      <c r="D121" s="145"/>
      <c r="E121" s="145"/>
      <c r="F121" s="145"/>
      <c r="G121" s="145"/>
      <c r="H121" s="145"/>
      <c r="I121" s="145"/>
      <c r="J121" s="142"/>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row>
    <row r="122" spans="1:133">
      <c r="A122" s="145"/>
      <c r="B122" s="145"/>
      <c r="C122" s="145"/>
      <c r="D122" s="145"/>
      <c r="E122" s="145"/>
      <c r="F122" s="145"/>
      <c r="G122" s="145"/>
      <c r="H122" s="145"/>
      <c r="I122" s="145"/>
      <c r="J122" s="142"/>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row>
    <row r="123" spans="1:133">
      <c r="A123" s="145"/>
      <c r="B123" s="145"/>
      <c r="C123" s="145"/>
      <c r="D123" s="145"/>
      <c r="E123" s="145"/>
      <c r="F123" s="145"/>
      <c r="G123" s="145"/>
      <c r="H123" s="145"/>
      <c r="I123" s="145"/>
      <c r="J123" s="142"/>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row>
    <row r="124" spans="1:133">
      <c r="A124" s="145"/>
      <c r="B124" s="145"/>
      <c r="C124" s="145"/>
      <c r="D124" s="145"/>
      <c r="E124" s="145"/>
      <c r="F124" s="145"/>
      <c r="G124" s="145"/>
      <c r="H124" s="145"/>
      <c r="I124" s="145"/>
      <c r="J124" s="142"/>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row>
    <row r="125" spans="1:133">
      <c r="A125" s="145"/>
      <c r="B125" s="145"/>
      <c r="C125" s="145"/>
      <c r="D125" s="145"/>
      <c r="E125" s="145"/>
      <c r="F125" s="145"/>
      <c r="G125" s="145"/>
      <c r="H125" s="145"/>
      <c r="I125" s="145"/>
      <c r="J125" s="14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row>
    <row r="126" spans="1:133">
      <c r="A126" s="145"/>
      <c r="B126" s="145"/>
      <c r="C126" s="145"/>
      <c r="D126" s="145"/>
      <c r="E126" s="145"/>
      <c r="F126" s="145"/>
      <c r="G126" s="145"/>
      <c r="H126" s="145"/>
      <c r="I126" s="145"/>
      <c r="J126" s="142"/>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row>
    <row r="127" spans="1:133">
      <c r="A127" s="145"/>
      <c r="B127" s="145"/>
      <c r="C127" s="145"/>
      <c r="D127" s="145"/>
      <c r="E127" s="145"/>
      <c r="F127" s="145"/>
      <c r="G127" s="145"/>
      <c r="H127" s="145"/>
      <c r="I127" s="145"/>
      <c r="J127" s="14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row>
    <row r="128" spans="1:133">
      <c r="A128" s="145"/>
      <c r="B128" s="145"/>
      <c r="C128" s="145"/>
      <c r="D128" s="145"/>
      <c r="E128" s="145"/>
      <c r="F128" s="145"/>
      <c r="G128" s="145"/>
      <c r="H128" s="145"/>
      <c r="I128" s="145"/>
      <c r="J128" s="14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row>
    <row r="129" spans="1:133">
      <c r="A129" s="145"/>
      <c r="B129" s="145"/>
      <c r="C129" s="145"/>
      <c r="D129" s="145"/>
      <c r="E129" s="145"/>
      <c r="F129" s="145"/>
      <c r="G129" s="145"/>
      <c r="H129" s="145"/>
      <c r="I129" s="145"/>
      <c r="J129" s="142"/>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row>
    <row r="130" spans="1:133">
      <c r="A130" s="145"/>
      <c r="B130" s="145"/>
      <c r="C130" s="145"/>
      <c r="D130" s="145"/>
      <c r="E130" s="145"/>
      <c r="F130" s="145"/>
      <c r="G130" s="145"/>
      <c r="H130" s="145"/>
      <c r="I130" s="145"/>
      <c r="J130" s="14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row>
    <row r="131" spans="1:133">
      <c r="A131" s="145"/>
      <c r="B131" s="145"/>
      <c r="C131" s="145"/>
      <c r="D131" s="145"/>
      <c r="E131" s="145"/>
      <c r="F131" s="145"/>
      <c r="G131" s="145"/>
      <c r="H131" s="145"/>
      <c r="I131" s="145"/>
      <c r="J131" s="14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row>
    <row r="132" spans="1:133">
      <c r="A132" s="145"/>
      <c r="B132" s="145"/>
      <c r="C132" s="145"/>
      <c r="D132" s="145"/>
      <c r="E132" s="145"/>
      <c r="F132" s="145"/>
      <c r="G132" s="145"/>
      <c r="H132" s="145"/>
      <c r="I132" s="145"/>
      <c r="J132" s="14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row>
    <row r="133" spans="1:133">
      <c r="A133" s="145"/>
      <c r="B133" s="145"/>
      <c r="C133" s="145"/>
      <c r="D133" s="145"/>
      <c r="E133" s="145"/>
      <c r="F133" s="145"/>
      <c r="G133" s="145"/>
      <c r="H133" s="145"/>
      <c r="I133" s="145"/>
      <c r="J133" s="14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row>
    <row r="134" spans="1:133">
      <c r="A134" s="145"/>
      <c r="B134" s="145"/>
      <c r="C134" s="145"/>
      <c r="D134" s="145"/>
      <c r="E134" s="145"/>
      <c r="F134" s="145"/>
      <c r="G134" s="145"/>
      <c r="H134" s="145"/>
      <c r="I134" s="145"/>
      <c r="J134" s="14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row>
    <row r="135" spans="1:133">
      <c r="A135" s="145"/>
      <c r="B135" s="145"/>
      <c r="C135" s="145"/>
      <c r="D135" s="145"/>
      <c r="E135" s="145"/>
      <c r="F135" s="145"/>
      <c r="G135" s="145"/>
      <c r="H135" s="145"/>
      <c r="I135" s="145"/>
      <c r="J135" s="14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row>
    <row r="136" spans="1:133">
      <c r="A136" s="145"/>
      <c r="B136" s="145"/>
      <c r="C136" s="145"/>
      <c r="D136" s="145"/>
      <c r="E136" s="145"/>
      <c r="F136" s="145"/>
      <c r="G136" s="145"/>
      <c r="H136" s="145"/>
      <c r="I136" s="145"/>
      <c r="J136" s="142"/>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row>
    <row r="137" spans="1:133">
      <c r="A137" s="145"/>
      <c r="B137" s="145"/>
      <c r="C137" s="145"/>
      <c r="D137" s="145"/>
      <c r="E137" s="145"/>
      <c r="F137" s="145"/>
      <c r="G137" s="145"/>
      <c r="H137" s="145"/>
      <c r="I137" s="145"/>
      <c r="J137" s="142"/>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row>
    <row r="138" spans="1:133">
      <c r="A138" s="145"/>
      <c r="B138" s="145"/>
      <c r="C138" s="145"/>
      <c r="D138" s="145"/>
      <c r="E138" s="145"/>
      <c r="F138" s="145"/>
      <c r="G138" s="145"/>
      <c r="H138" s="145"/>
      <c r="I138" s="145"/>
      <c r="J138" s="142"/>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row>
    <row r="139" spans="1:133">
      <c r="A139" s="145"/>
      <c r="B139" s="145"/>
      <c r="C139" s="145"/>
      <c r="D139" s="145"/>
      <c r="E139" s="145"/>
      <c r="F139" s="145"/>
      <c r="G139" s="145"/>
      <c r="H139" s="145"/>
      <c r="I139" s="145"/>
      <c r="J139" s="142"/>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row>
    <row r="140" spans="1:133">
      <c r="A140" s="145"/>
      <c r="B140" s="145"/>
      <c r="C140" s="145"/>
      <c r="D140" s="145"/>
      <c r="E140" s="145"/>
      <c r="F140" s="145"/>
      <c r="G140" s="145"/>
      <c r="H140" s="145"/>
      <c r="I140" s="145"/>
      <c r="J140" s="142"/>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row>
    <row r="141" spans="1:133">
      <c r="A141" s="145"/>
      <c r="B141" s="145"/>
      <c r="C141" s="145"/>
      <c r="D141" s="145"/>
      <c r="E141" s="145"/>
      <c r="F141" s="145"/>
      <c r="G141" s="145"/>
      <c r="H141" s="145"/>
      <c r="I141" s="145"/>
      <c r="J141" s="142"/>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row>
    <row r="142" spans="1:133">
      <c r="A142" s="145"/>
      <c r="B142" s="145"/>
      <c r="C142" s="145"/>
      <c r="D142" s="145"/>
      <c r="E142" s="145"/>
      <c r="F142" s="145"/>
      <c r="G142" s="145"/>
      <c r="H142" s="145"/>
      <c r="I142" s="145"/>
      <c r="J142" s="142"/>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row>
    <row r="143" spans="1:133">
      <c r="A143" s="145"/>
      <c r="B143" s="145"/>
      <c r="C143" s="145"/>
      <c r="D143" s="145"/>
      <c r="E143" s="145"/>
      <c r="F143" s="145"/>
      <c r="G143" s="145"/>
      <c r="H143" s="145"/>
      <c r="I143" s="145"/>
      <c r="J143" s="142"/>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row>
    <row r="144" spans="1:133">
      <c r="A144" s="145"/>
      <c r="B144" s="145"/>
      <c r="C144" s="145"/>
      <c r="D144" s="145"/>
      <c r="E144" s="145"/>
      <c r="F144" s="145"/>
      <c r="G144" s="145"/>
      <c r="H144" s="145"/>
      <c r="I144" s="145"/>
      <c r="J144" s="142"/>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row>
    <row r="145" spans="1:133">
      <c r="A145" s="145"/>
      <c r="B145" s="145"/>
      <c r="C145" s="145"/>
      <c r="D145" s="145"/>
      <c r="E145" s="145"/>
      <c r="F145" s="145"/>
      <c r="G145" s="145"/>
      <c r="H145" s="145"/>
      <c r="I145" s="145"/>
      <c r="J145" s="142"/>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row>
    <row r="146" spans="1:133">
      <c r="A146" s="145"/>
      <c r="B146" s="145"/>
      <c r="C146" s="145"/>
      <c r="D146" s="145"/>
      <c r="E146" s="145"/>
      <c r="F146" s="145"/>
      <c r="G146" s="145"/>
      <c r="H146" s="145"/>
      <c r="I146" s="145"/>
      <c r="J146" s="142"/>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row>
    <row r="147" spans="1:133">
      <c r="A147" s="145"/>
      <c r="B147" s="145"/>
      <c r="C147" s="145"/>
      <c r="D147" s="145"/>
      <c r="E147" s="145"/>
      <c r="F147" s="145"/>
      <c r="G147" s="145"/>
      <c r="H147" s="145"/>
      <c r="I147" s="145"/>
      <c r="J147" s="14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row>
    <row r="148" spans="1:133">
      <c r="A148" s="145"/>
      <c r="B148" s="145"/>
      <c r="C148" s="145"/>
      <c r="D148" s="145"/>
      <c r="E148" s="145"/>
      <c r="F148" s="145"/>
      <c r="G148" s="145"/>
      <c r="H148" s="145"/>
      <c r="I148" s="145"/>
      <c r="J148" s="14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row>
    <row r="149" spans="1:133">
      <c r="A149" s="145"/>
      <c r="B149" s="145"/>
      <c r="C149" s="145"/>
      <c r="D149" s="145"/>
      <c r="E149" s="145"/>
      <c r="F149" s="145"/>
      <c r="G149" s="145"/>
      <c r="H149" s="145"/>
      <c r="I149" s="145"/>
      <c r="J149" s="142"/>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row>
    <row r="150" spans="1:133">
      <c r="A150" s="145"/>
      <c r="B150" s="145"/>
      <c r="C150" s="145"/>
      <c r="D150" s="145"/>
      <c r="E150" s="145"/>
      <c r="F150" s="145"/>
      <c r="G150" s="145"/>
      <c r="H150" s="145"/>
      <c r="I150" s="145"/>
      <c r="J150" s="14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row>
    <row r="151" spans="1:133">
      <c r="A151" s="145"/>
      <c r="B151" s="145"/>
      <c r="C151" s="145"/>
      <c r="D151" s="145"/>
      <c r="E151" s="145"/>
      <c r="F151" s="145"/>
      <c r="G151" s="145"/>
      <c r="H151" s="145"/>
      <c r="I151" s="145"/>
      <c r="J151" s="14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row>
    <row r="152" spans="1:133">
      <c r="A152" s="145"/>
      <c r="B152" s="145"/>
      <c r="C152" s="145"/>
      <c r="D152" s="145"/>
      <c r="E152" s="145"/>
      <c r="F152" s="145"/>
      <c r="G152" s="145"/>
      <c r="H152" s="145"/>
      <c r="I152" s="145"/>
      <c r="J152" s="14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row>
    <row r="153" spans="1:133">
      <c r="A153" s="145"/>
      <c r="B153" s="145"/>
      <c r="C153" s="145"/>
      <c r="D153" s="145"/>
      <c r="E153" s="145"/>
      <c r="F153" s="145"/>
      <c r="G153" s="145"/>
      <c r="H153" s="145"/>
      <c r="I153" s="145"/>
      <c r="J153" s="14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row>
    <row r="154" spans="1:133">
      <c r="A154" s="145"/>
      <c r="B154" s="145"/>
      <c r="C154" s="145"/>
      <c r="D154" s="145"/>
      <c r="E154" s="145"/>
      <c r="F154" s="145"/>
      <c r="G154" s="145"/>
      <c r="H154" s="145"/>
      <c r="I154" s="145"/>
      <c r="J154" s="14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row>
    <row r="155" spans="1:133">
      <c r="A155" s="145"/>
      <c r="B155" s="145"/>
      <c r="C155" s="145"/>
      <c r="D155" s="145"/>
      <c r="E155" s="145"/>
      <c r="F155" s="145"/>
      <c r="G155" s="145"/>
      <c r="H155" s="145"/>
      <c r="I155" s="145"/>
      <c r="J155" s="14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row>
    <row r="156" spans="1:133">
      <c r="A156" s="145"/>
      <c r="B156" s="145"/>
      <c r="C156" s="145"/>
      <c r="D156" s="145"/>
      <c r="E156" s="145"/>
      <c r="F156" s="145"/>
      <c r="G156" s="145"/>
      <c r="H156" s="145"/>
      <c r="I156" s="145"/>
      <c r="J156" s="142"/>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row>
    <row r="157" spans="1:133">
      <c r="A157" s="145"/>
      <c r="B157" s="145"/>
      <c r="C157" s="145"/>
      <c r="D157" s="145"/>
      <c r="E157" s="145"/>
      <c r="F157" s="145"/>
      <c r="G157" s="145"/>
      <c r="H157" s="145"/>
      <c r="I157" s="145"/>
      <c r="J157" s="14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row>
    <row r="158" spans="1:133">
      <c r="A158" s="145"/>
      <c r="B158" s="145"/>
      <c r="C158" s="145"/>
      <c r="D158" s="145"/>
      <c r="E158" s="145"/>
      <c r="F158" s="145"/>
      <c r="G158" s="145"/>
      <c r="H158" s="145"/>
      <c r="I158" s="145"/>
      <c r="J158" s="142"/>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row>
    <row r="159" spans="1:133">
      <c r="A159" s="145"/>
      <c r="B159" s="145"/>
      <c r="C159" s="145"/>
      <c r="D159" s="145"/>
      <c r="E159" s="145"/>
      <c r="F159" s="145"/>
      <c r="G159" s="145"/>
      <c r="H159" s="145"/>
      <c r="I159" s="145"/>
      <c r="J159" s="142"/>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row>
    <row r="160" spans="1:133">
      <c r="A160" s="145"/>
      <c r="B160" s="145"/>
      <c r="C160" s="145"/>
      <c r="D160" s="145"/>
      <c r="E160" s="145"/>
      <c r="F160" s="145"/>
      <c r="G160" s="145"/>
      <c r="H160" s="145"/>
      <c r="I160" s="145"/>
      <c r="J160" s="142"/>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row>
    <row r="161" spans="1:133">
      <c r="A161" s="145"/>
      <c r="B161" s="145"/>
      <c r="C161" s="145"/>
      <c r="D161" s="145"/>
      <c r="E161" s="145"/>
      <c r="F161" s="145"/>
      <c r="G161" s="145"/>
      <c r="H161" s="145"/>
      <c r="I161" s="145"/>
      <c r="J161" s="142"/>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row>
    <row r="162" spans="1:133">
      <c r="A162" s="145"/>
      <c r="B162" s="145"/>
      <c r="C162" s="145"/>
      <c r="D162" s="145"/>
      <c r="E162" s="145"/>
      <c r="F162" s="145"/>
      <c r="G162" s="145"/>
      <c r="H162" s="145"/>
      <c r="I162" s="145"/>
      <c r="J162" s="142"/>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row>
    <row r="163" spans="1:133">
      <c r="A163" s="145"/>
      <c r="B163" s="145"/>
      <c r="C163" s="145"/>
      <c r="D163" s="145"/>
      <c r="E163" s="145"/>
      <c r="F163" s="145"/>
      <c r="G163" s="145"/>
      <c r="H163" s="145"/>
      <c r="I163" s="145"/>
      <c r="J163" s="142"/>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row>
    <row r="164" spans="1:133">
      <c r="A164" s="145"/>
      <c r="B164" s="145"/>
      <c r="C164" s="145"/>
      <c r="D164" s="145"/>
      <c r="E164" s="145"/>
      <c r="F164" s="145"/>
      <c r="G164" s="145"/>
      <c r="H164" s="145"/>
      <c r="I164" s="145"/>
      <c r="J164" s="142"/>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row>
    <row r="165" spans="1:133">
      <c r="A165" s="145"/>
      <c r="B165" s="145"/>
      <c r="C165" s="145"/>
      <c r="D165" s="145"/>
      <c r="E165" s="145"/>
      <c r="F165" s="145"/>
      <c r="G165" s="145"/>
      <c r="H165" s="145"/>
      <c r="I165" s="145"/>
      <c r="J165" s="142"/>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row>
    <row r="166" spans="1:133">
      <c r="A166" s="145"/>
      <c r="B166" s="145"/>
      <c r="C166" s="145"/>
      <c r="D166" s="145"/>
      <c r="E166" s="145"/>
      <c r="F166" s="145"/>
      <c r="G166" s="145"/>
      <c r="H166" s="145"/>
      <c r="I166" s="145"/>
      <c r="J166" s="142"/>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row>
    <row r="167" spans="1:133">
      <c r="A167" s="145"/>
      <c r="B167" s="145"/>
      <c r="C167" s="145"/>
      <c r="D167" s="145"/>
      <c r="E167" s="145"/>
      <c r="F167" s="145"/>
      <c r="G167" s="145"/>
      <c r="H167" s="145"/>
      <c r="I167" s="145"/>
      <c r="J167" s="14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row>
    <row r="168" spans="1:133">
      <c r="A168" s="145"/>
      <c r="B168" s="145"/>
      <c r="C168" s="145"/>
      <c r="D168" s="145"/>
      <c r="E168" s="145"/>
      <c r="F168" s="145"/>
      <c r="G168" s="145"/>
      <c r="H168" s="145"/>
      <c r="I168" s="145"/>
      <c r="J168" s="14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row>
    <row r="169" spans="1:133">
      <c r="A169" s="145"/>
      <c r="B169" s="145"/>
      <c r="C169" s="145"/>
      <c r="D169" s="145"/>
      <c r="E169" s="145"/>
      <c r="F169" s="145"/>
      <c r="G169" s="145"/>
      <c r="H169" s="145"/>
      <c r="I169" s="145"/>
      <c r="J169" s="142"/>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row>
    <row r="170" spans="1:133">
      <c r="A170" s="145"/>
      <c r="B170" s="145"/>
      <c r="C170" s="145"/>
      <c r="D170" s="145"/>
      <c r="E170" s="145"/>
      <c r="F170" s="145"/>
      <c r="G170" s="145"/>
      <c r="H170" s="145"/>
      <c r="I170" s="145"/>
      <c r="J170" s="14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row>
    <row r="171" spans="1:133">
      <c r="A171" s="145"/>
      <c r="B171" s="145"/>
      <c r="C171" s="145"/>
      <c r="D171" s="145"/>
      <c r="E171" s="145"/>
      <c r="F171" s="145"/>
      <c r="G171" s="145"/>
      <c r="H171" s="145"/>
      <c r="I171" s="145"/>
      <c r="J171" s="14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row>
    <row r="172" spans="1:133">
      <c r="A172" s="145"/>
      <c r="B172" s="145"/>
      <c r="C172" s="145"/>
      <c r="D172" s="145"/>
      <c r="E172" s="145"/>
      <c r="F172" s="145"/>
      <c r="G172" s="145"/>
      <c r="H172" s="145"/>
      <c r="I172" s="145"/>
      <c r="J172" s="14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row>
    <row r="173" spans="1:133">
      <c r="A173" s="145"/>
      <c r="B173" s="145"/>
      <c r="C173" s="145"/>
      <c r="D173" s="145"/>
      <c r="E173" s="145"/>
      <c r="F173" s="145"/>
      <c r="G173" s="145"/>
      <c r="H173" s="145"/>
      <c r="I173" s="145"/>
      <c r="J173" s="14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row>
    <row r="174" spans="1:133">
      <c r="A174" s="145"/>
      <c r="B174" s="145"/>
      <c r="C174" s="145"/>
      <c r="D174" s="145"/>
      <c r="E174" s="145"/>
      <c r="F174" s="145"/>
      <c r="G174" s="145"/>
      <c r="H174" s="145"/>
      <c r="I174" s="145"/>
      <c r="J174" s="14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row>
    <row r="175" spans="1:133">
      <c r="A175" s="145"/>
      <c r="B175" s="145"/>
      <c r="C175" s="145"/>
      <c r="D175" s="145"/>
      <c r="E175" s="145"/>
      <c r="F175" s="145"/>
      <c r="G175" s="145"/>
      <c r="H175" s="145"/>
      <c r="I175" s="145"/>
      <c r="J175" s="14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row>
    <row r="176" spans="1:133">
      <c r="A176" s="145"/>
      <c r="B176" s="145"/>
      <c r="C176" s="145"/>
      <c r="D176" s="145"/>
      <c r="E176" s="145"/>
      <c r="F176" s="145"/>
      <c r="G176" s="145"/>
      <c r="H176" s="145"/>
      <c r="I176" s="145"/>
      <c r="J176" s="142"/>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row>
    <row r="177" spans="1:133">
      <c r="A177" s="145"/>
      <c r="B177" s="145"/>
      <c r="C177" s="145"/>
      <c r="D177" s="145"/>
      <c r="E177" s="145"/>
      <c r="F177" s="145"/>
      <c r="G177" s="145"/>
      <c r="H177" s="145"/>
      <c r="I177" s="145"/>
      <c r="J177" s="142"/>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row>
    <row r="178" spans="1:133">
      <c r="A178" s="145"/>
      <c r="B178" s="145"/>
      <c r="C178" s="145"/>
      <c r="D178" s="145"/>
      <c r="E178" s="145"/>
      <c r="F178" s="145"/>
      <c r="G178" s="145"/>
      <c r="H178" s="145"/>
      <c r="I178" s="145"/>
      <c r="J178" s="142"/>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row>
    <row r="179" spans="1:133">
      <c r="A179" s="145"/>
      <c r="B179" s="145"/>
      <c r="C179" s="145"/>
      <c r="D179" s="145"/>
      <c r="E179" s="145"/>
      <c r="F179" s="145"/>
      <c r="G179" s="145"/>
      <c r="H179" s="145"/>
      <c r="I179" s="145"/>
      <c r="J179" s="142"/>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row>
    <row r="180" spans="1:133">
      <c r="A180" s="145"/>
      <c r="B180" s="145"/>
      <c r="C180" s="145"/>
      <c r="D180" s="145"/>
      <c r="E180" s="145"/>
      <c r="F180" s="145"/>
      <c r="G180" s="145"/>
      <c r="H180" s="145"/>
      <c r="I180" s="145"/>
      <c r="J180" s="142"/>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row>
    <row r="181" spans="1:133">
      <c r="A181" s="145"/>
      <c r="B181" s="145"/>
      <c r="C181" s="145"/>
      <c r="D181" s="145"/>
      <c r="E181" s="145"/>
      <c r="F181" s="145"/>
      <c r="G181" s="145"/>
      <c r="H181" s="145"/>
      <c r="I181" s="145"/>
      <c r="J181" s="142"/>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row>
    <row r="182" spans="1:133">
      <c r="A182" s="145"/>
      <c r="B182" s="145"/>
      <c r="C182" s="145"/>
      <c r="D182" s="145"/>
      <c r="E182" s="145"/>
      <c r="F182" s="145"/>
      <c r="G182" s="145"/>
      <c r="H182" s="145"/>
      <c r="I182" s="145"/>
      <c r="J182" s="142"/>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row>
    <row r="183" spans="1:133">
      <c r="A183" s="145"/>
      <c r="B183" s="145"/>
      <c r="C183" s="145"/>
      <c r="D183" s="145"/>
      <c r="E183" s="145"/>
      <c r="F183" s="145"/>
      <c r="G183" s="145"/>
      <c r="H183" s="145"/>
      <c r="I183" s="145"/>
      <c r="J183" s="14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row>
    <row r="184" spans="1:133">
      <c r="A184" s="145"/>
      <c r="B184" s="145"/>
      <c r="C184" s="145"/>
      <c r="D184" s="145"/>
      <c r="E184" s="145"/>
      <c r="F184" s="145"/>
      <c r="G184" s="145"/>
      <c r="H184" s="145"/>
      <c r="I184" s="145"/>
      <c r="J184" s="142"/>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row>
    <row r="185" spans="1:133">
      <c r="A185" s="145"/>
      <c r="B185" s="145"/>
      <c r="C185" s="145"/>
      <c r="D185" s="145"/>
      <c r="E185" s="145"/>
      <c r="F185" s="145"/>
      <c r="G185" s="145"/>
      <c r="H185" s="145"/>
      <c r="I185" s="145"/>
      <c r="J185" s="142"/>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row>
    <row r="186" spans="1:133">
      <c r="A186" s="145"/>
      <c r="B186" s="145"/>
      <c r="C186" s="145"/>
      <c r="D186" s="145"/>
      <c r="E186" s="145"/>
      <c r="F186" s="145"/>
      <c r="G186" s="145"/>
      <c r="H186" s="145"/>
      <c r="I186" s="145"/>
      <c r="J186" s="142"/>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row>
    <row r="187" spans="1:133">
      <c r="A187" s="145"/>
      <c r="B187" s="145"/>
      <c r="C187" s="145"/>
      <c r="D187" s="145"/>
      <c r="E187" s="145"/>
      <c r="F187" s="145"/>
      <c r="G187" s="145"/>
      <c r="H187" s="145"/>
      <c r="I187" s="145"/>
      <c r="J187" s="14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row>
    <row r="188" spans="1:133">
      <c r="A188" s="145"/>
      <c r="B188" s="145"/>
      <c r="C188" s="145"/>
      <c r="D188" s="145"/>
      <c r="E188" s="145"/>
      <c r="F188" s="145"/>
      <c r="G188" s="145"/>
      <c r="H188" s="145"/>
      <c r="I188" s="145"/>
      <c r="J188" s="14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row>
    <row r="189" spans="1:133">
      <c r="A189" s="145"/>
      <c r="B189" s="145"/>
      <c r="C189" s="145"/>
      <c r="D189" s="145"/>
      <c r="E189" s="145"/>
      <c r="F189" s="145"/>
      <c r="G189" s="145"/>
      <c r="H189" s="145"/>
      <c r="I189" s="145"/>
      <c r="J189" s="142"/>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row>
    <row r="190" spans="1:133">
      <c r="A190" s="145"/>
      <c r="B190" s="145"/>
      <c r="C190" s="145"/>
      <c r="D190" s="145"/>
      <c r="E190" s="145"/>
      <c r="F190" s="145"/>
      <c r="G190" s="145"/>
      <c r="H190" s="145"/>
      <c r="I190" s="145"/>
      <c r="J190" s="14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row>
    <row r="191" spans="1:133">
      <c r="A191" s="145"/>
      <c r="B191" s="145"/>
      <c r="C191" s="145"/>
      <c r="D191" s="145"/>
      <c r="E191" s="145"/>
      <c r="F191" s="145"/>
      <c r="G191" s="145"/>
      <c r="H191" s="145"/>
      <c r="I191" s="145"/>
      <c r="J191" s="14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row>
    <row r="192" spans="1:133">
      <c r="A192" s="145"/>
      <c r="B192" s="145"/>
      <c r="C192" s="145"/>
      <c r="D192" s="145"/>
      <c r="E192" s="145"/>
      <c r="F192" s="145"/>
      <c r="G192" s="145"/>
      <c r="H192" s="145"/>
      <c r="I192" s="145"/>
      <c r="J192" s="14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row>
    <row r="193" spans="1:133">
      <c r="A193" s="145"/>
      <c r="B193" s="145"/>
      <c r="C193" s="145"/>
      <c r="D193" s="145"/>
      <c r="E193" s="145"/>
      <c r="F193" s="145"/>
      <c r="G193" s="145"/>
      <c r="H193" s="145"/>
      <c r="I193" s="145"/>
      <c r="J193" s="14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row>
    <row r="194" spans="1:133">
      <c r="A194" s="145"/>
      <c r="B194" s="145"/>
      <c r="C194" s="145"/>
      <c r="D194" s="145"/>
      <c r="E194" s="145"/>
      <c r="F194" s="145"/>
      <c r="G194" s="145"/>
      <c r="H194" s="145"/>
      <c r="I194" s="145"/>
      <c r="J194" s="14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row>
    <row r="195" spans="1:133">
      <c r="A195" s="145"/>
      <c r="B195" s="145"/>
      <c r="C195" s="145"/>
      <c r="D195" s="145"/>
      <c r="E195" s="145"/>
      <c r="F195" s="145"/>
      <c r="G195" s="145"/>
      <c r="H195" s="145"/>
      <c r="I195" s="145"/>
      <c r="J195" s="14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row>
    <row r="196" spans="1:133">
      <c r="A196" s="145"/>
      <c r="B196" s="145"/>
      <c r="C196" s="145"/>
      <c r="D196" s="145"/>
      <c r="E196" s="145"/>
      <c r="F196" s="145"/>
      <c r="G196" s="145"/>
      <c r="H196" s="145"/>
      <c r="I196" s="145"/>
      <c r="J196" s="142"/>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row>
    <row r="197" spans="1:133">
      <c r="A197" s="145"/>
      <c r="B197" s="145"/>
      <c r="C197" s="145"/>
      <c r="D197" s="145"/>
      <c r="E197" s="145"/>
      <c r="F197" s="145"/>
      <c r="G197" s="145"/>
      <c r="H197" s="145"/>
      <c r="I197" s="145"/>
      <c r="J197" s="142"/>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row>
    <row r="198" spans="1:133">
      <c r="A198" s="145"/>
      <c r="B198" s="145"/>
      <c r="C198" s="145"/>
      <c r="D198" s="145"/>
      <c r="E198" s="145"/>
      <c r="F198" s="145"/>
      <c r="G198" s="145"/>
      <c r="H198" s="145"/>
      <c r="I198" s="145"/>
      <c r="J198" s="142"/>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row>
    <row r="199" spans="1:133">
      <c r="A199" s="145"/>
      <c r="B199" s="145"/>
      <c r="C199" s="145"/>
      <c r="D199" s="145"/>
      <c r="E199" s="145"/>
      <c r="F199" s="145"/>
      <c r="G199" s="145"/>
      <c r="H199" s="145"/>
      <c r="I199" s="145"/>
      <c r="J199" s="142"/>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row>
    <row r="200" spans="1:133">
      <c r="A200" s="145"/>
      <c r="B200" s="145"/>
      <c r="C200" s="145"/>
      <c r="D200" s="145"/>
      <c r="E200" s="145"/>
      <c r="F200" s="145"/>
      <c r="G200" s="145"/>
      <c r="H200" s="145"/>
      <c r="I200" s="145"/>
      <c r="J200" s="142"/>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row>
    <row r="201" spans="1:133">
      <c r="A201" s="145"/>
      <c r="B201" s="145"/>
      <c r="C201" s="145"/>
      <c r="D201" s="145"/>
      <c r="E201" s="145"/>
      <c r="F201" s="145"/>
      <c r="G201" s="145"/>
      <c r="H201" s="145"/>
      <c r="I201" s="145"/>
      <c r="J201" s="142"/>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row>
    <row r="202" spans="1:133">
      <c r="A202" s="145"/>
      <c r="B202" s="145"/>
      <c r="C202" s="145"/>
      <c r="D202" s="145"/>
      <c r="E202" s="145"/>
      <c r="F202" s="145"/>
      <c r="G202" s="145"/>
      <c r="H202" s="145"/>
      <c r="I202" s="145"/>
      <c r="J202" s="142"/>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row>
    <row r="203" spans="1:133">
      <c r="A203" s="145"/>
      <c r="B203" s="145"/>
      <c r="C203" s="145"/>
      <c r="D203" s="145"/>
      <c r="E203" s="145"/>
      <c r="F203" s="145"/>
      <c r="G203" s="145"/>
      <c r="H203" s="145"/>
      <c r="I203" s="145"/>
      <c r="J203" s="142"/>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row>
    <row r="204" spans="1:133">
      <c r="A204" s="145"/>
      <c r="B204" s="145"/>
      <c r="C204" s="145"/>
      <c r="D204" s="145"/>
      <c r="E204" s="145"/>
      <c r="F204" s="145"/>
      <c r="G204" s="145"/>
      <c r="H204" s="145"/>
      <c r="I204" s="145"/>
      <c r="J204" s="142"/>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row>
    <row r="205" spans="1:133">
      <c r="A205" s="145"/>
      <c r="B205" s="145"/>
      <c r="C205" s="145"/>
      <c r="D205" s="145"/>
      <c r="E205" s="145"/>
      <c r="F205" s="145"/>
      <c r="G205" s="145"/>
      <c r="H205" s="145"/>
      <c r="I205" s="145"/>
      <c r="J205" s="142"/>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row>
    <row r="206" spans="1:133">
      <c r="A206" s="145"/>
      <c r="B206" s="145"/>
      <c r="C206" s="145"/>
      <c r="D206" s="145"/>
      <c r="E206" s="145"/>
      <c r="F206" s="145"/>
      <c r="G206" s="145"/>
      <c r="H206" s="145"/>
      <c r="I206" s="145"/>
      <c r="J206" s="142"/>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row>
    <row r="207" spans="1:133">
      <c r="A207" s="145"/>
      <c r="B207" s="145"/>
      <c r="C207" s="145"/>
      <c r="D207" s="145"/>
      <c r="E207" s="145"/>
      <c r="F207" s="145"/>
      <c r="G207" s="145"/>
      <c r="H207" s="145"/>
      <c r="I207" s="145"/>
      <c r="J207" s="14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row>
    <row r="208" spans="1:133">
      <c r="A208" s="145"/>
      <c r="B208" s="145"/>
      <c r="C208" s="145"/>
      <c r="D208" s="145"/>
      <c r="E208" s="145"/>
      <c r="F208" s="145"/>
      <c r="G208" s="145"/>
      <c r="H208" s="145"/>
      <c r="I208" s="145"/>
      <c r="J208" s="14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row>
    <row r="209" spans="1:133">
      <c r="A209" s="145"/>
      <c r="B209" s="145"/>
      <c r="C209" s="145"/>
      <c r="D209" s="145"/>
      <c r="E209" s="145"/>
      <c r="F209" s="145"/>
      <c r="G209" s="145"/>
      <c r="H209" s="145"/>
      <c r="I209" s="145"/>
      <c r="J209" s="142"/>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row>
    <row r="210" spans="1:133">
      <c r="A210" s="145"/>
      <c r="B210" s="145"/>
      <c r="C210" s="145"/>
      <c r="D210" s="145"/>
      <c r="E210" s="145"/>
      <c r="F210" s="145"/>
      <c r="G210" s="145"/>
      <c r="H210" s="145"/>
      <c r="I210" s="145"/>
      <c r="J210" s="14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row>
    <row r="211" spans="1:133">
      <c r="A211" s="145"/>
      <c r="B211" s="145"/>
      <c r="C211" s="145"/>
      <c r="D211" s="145"/>
      <c r="E211" s="145"/>
      <c r="F211" s="145"/>
      <c r="G211" s="145"/>
      <c r="H211" s="145"/>
      <c r="I211" s="145"/>
      <c r="J211" s="14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row>
    <row r="212" spans="1:133">
      <c r="A212" s="145"/>
      <c r="B212" s="145"/>
      <c r="C212" s="145"/>
      <c r="D212" s="145"/>
      <c r="E212" s="145"/>
      <c r="F212" s="145"/>
      <c r="G212" s="145"/>
      <c r="H212" s="145"/>
      <c r="I212" s="145"/>
      <c r="J212" s="14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row>
    <row r="213" spans="1:133">
      <c r="A213" s="145"/>
      <c r="B213" s="145"/>
      <c r="C213" s="145"/>
      <c r="D213" s="145"/>
      <c r="E213" s="145"/>
      <c r="F213" s="145"/>
      <c r="G213" s="145"/>
      <c r="H213" s="145"/>
      <c r="I213" s="145"/>
      <c r="J213" s="14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row>
    <row r="214" spans="1:133">
      <c r="A214" s="145"/>
      <c r="B214" s="145"/>
      <c r="C214" s="145"/>
      <c r="D214" s="145"/>
      <c r="E214" s="145"/>
      <c r="F214" s="145"/>
      <c r="G214" s="145"/>
      <c r="H214" s="145"/>
      <c r="I214" s="145"/>
      <c r="J214" s="14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row>
    <row r="215" spans="1:133">
      <c r="A215" s="145"/>
      <c r="B215" s="145"/>
      <c r="C215" s="145"/>
      <c r="D215" s="145"/>
      <c r="E215" s="145"/>
      <c r="F215" s="145"/>
      <c r="G215" s="145"/>
      <c r="H215" s="145"/>
      <c r="I215" s="145"/>
      <c r="J215" s="14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row>
    <row r="216" spans="1:133">
      <c r="A216" s="145"/>
      <c r="B216" s="145"/>
      <c r="C216" s="145"/>
      <c r="D216" s="145"/>
      <c r="E216" s="145"/>
      <c r="F216" s="145"/>
      <c r="G216" s="145"/>
      <c r="H216" s="145"/>
      <c r="I216" s="145"/>
      <c r="J216" s="142"/>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row>
    <row r="217" spans="1:133">
      <c r="A217" s="145"/>
      <c r="B217" s="145"/>
      <c r="C217" s="145"/>
      <c r="D217" s="145"/>
      <c r="E217" s="145"/>
      <c r="F217" s="145"/>
      <c r="G217" s="145"/>
      <c r="H217" s="145"/>
      <c r="I217" s="145"/>
      <c r="J217" s="142"/>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row>
    <row r="218" spans="1:133">
      <c r="A218" s="145"/>
      <c r="B218" s="145"/>
      <c r="C218" s="145"/>
      <c r="D218" s="145"/>
      <c r="E218" s="145"/>
      <c r="F218" s="145"/>
      <c r="G218" s="145"/>
      <c r="H218" s="145"/>
      <c r="I218" s="145"/>
      <c r="J218" s="14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row>
    <row r="219" spans="1:133">
      <c r="A219" s="145"/>
      <c r="B219" s="145"/>
      <c r="C219" s="145"/>
      <c r="D219" s="145"/>
      <c r="E219" s="145"/>
      <c r="F219" s="145"/>
      <c r="G219" s="145"/>
      <c r="H219" s="145"/>
      <c r="I219" s="145"/>
      <c r="J219" s="14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row>
    <row r="220" spans="1:133">
      <c r="A220" s="145"/>
      <c r="B220" s="145"/>
      <c r="C220" s="145"/>
      <c r="D220" s="145"/>
      <c r="E220" s="145"/>
      <c r="F220" s="145"/>
      <c r="G220" s="145"/>
      <c r="H220" s="145"/>
      <c r="I220" s="145"/>
      <c r="J220" s="14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row>
    <row r="221" spans="1:133">
      <c r="A221" s="145"/>
      <c r="B221" s="145"/>
      <c r="C221" s="145"/>
      <c r="D221" s="145"/>
      <c r="E221" s="145"/>
      <c r="F221" s="145"/>
      <c r="G221" s="145"/>
      <c r="H221" s="145"/>
      <c r="I221" s="145"/>
      <c r="J221" s="14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row>
    <row r="222" spans="1:133">
      <c r="A222" s="145"/>
      <c r="B222" s="145"/>
      <c r="C222" s="145"/>
      <c r="D222" s="145"/>
      <c r="E222" s="145"/>
      <c r="F222" s="145"/>
      <c r="G222" s="145"/>
      <c r="H222" s="145"/>
      <c r="I222" s="145"/>
      <c r="J222" s="14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row>
    <row r="223" spans="1:133">
      <c r="A223" s="145"/>
      <c r="B223" s="145"/>
      <c r="C223" s="145"/>
      <c r="D223" s="145"/>
      <c r="E223" s="145"/>
      <c r="F223" s="145"/>
      <c r="G223" s="145"/>
      <c r="H223" s="145"/>
      <c r="I223" s="145"/>
      <c r="J223" s="142"/>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row>
    <row r="224" spans="1:133">
      <c r="A224" s="145"/>
      <c r="B224" s="145"/>
      <c r="C224" s="145"/>
      <c r="D224" s="145"/>
      <c r="E224" s="145"/>
      <c r="F224" s="145"/>
      <c r="G224" s="145"/>
      <c r="H224" s="145"/>
      <c r="I224" s="145"/>
      <c r="J224" s="142"/>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row>
    <row r="225" spans="1:133">
      <c r="A225" s="145"/>
      <c r="B225" s="145"/>
      <c r="C225" s="145"/>
      <c r="D225" s="145"/>
      <c r="E225" s="145"/>
      <c r="F225" s="145"/>
      <c r="G225" s="145"/>
      <c r="H225" s="145"/>
      <c r="I225" s="145"/>
      <c r="J225" s="142"/>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row>
    <row r="226" spans="1:133">
      <c r="A226" s="145"/>
      <c r="B226" s="145"/>
      <c r="C226" s="145"/>
      <c r="D226" s="145"/>
      <c r="E226" s="145"/>
      <c r="F226" s="145"/>
      <c r="G226" s="145"/>
      <c r="H226" s="145"/>
      <c r="I226" s="145"/>
      <c r="J226" s="14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row>
    <row r="227" spans="1:133">
      <c r="A227" s="145"/>
      <c r="B227" s="145"/>
      <c r="C227" s="145"/>
      <c r="D227" s="145"/>
      <c r="E227" s="145"/>
      <c r="F227" s="145"/>
      <c r="G227" s="145"/>
      <c r="H227" s="145"/>
      <c r="I227" s="145"/>
      <c r="J227" s="14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row>
    <row r="228" spans="1:133">
      <c r="A228" s="145"/>
      <c r="B228" s="145"/>
      <c r="C228" s="145"/>
      <c r="D228" s="145"/>
      <c r="E228" s="145"/>
      <c r="F228" s="145"/>
      <c r="G228" s="145"/>
      <c r="H228" s="145"/>
      <c r="I228" s="145"/>
      <c r="J228" s="142"/>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row>
    <row r="229" spans="1:133">
      <c r="A229" s="145"/>
      <c r="B229" s="145"/>
      <c r="C229" s="145"/>
      <c r="D229" s="145"/>
      <c r="E229" s="145"/>
      <c r="F229" s="145"/>
      <c r="G229" s="145"/>
      <c r="H229" s="145"/>
      <c r="I229" s="145"/>
      <c r="J229" s="14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row>
    <row r="230" spans="1:133">
      <c r="A230" s="145"/>
      <c r="B230" s="145"/>
      <c r="C230" s="145"/>
      <c r="D230" s="145"/>
      <c r="E230" s="145"/>
      <c r="F230" s="145"/>
      <c r="G230" s="145"/>
      <c r="H230" s="145"/>
      <c r="I230" s="145"/>
      <c r="J230" s="14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row>
    <row r="231" spans="1:133">
      <c r="A231" s="145"/>
      <c r="B231" s="145"/>
      <c r="C231" s="145"/>
      <c r="D231" s="145"/>
      <c r="E231" s="145"/>
      <c r="F231" s="145"/>
      <c r="G231" s="145"/>
      <c r="H231" s="145"/>
      <c r="I231" s="145"/>
      <c r="J231" s="14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row>
    <row r="232" spans="1:133">
      <c r="A232" s="145"/>
      <c r="B232" s="145"/>
      <c r="C232" s="145"/>
      <c r="D232" s="145"/>
      <c r="E232" s="145"/>
      <c r="F232" s="145"/>
      <c r="G232" s="145"/>
      <c r="H232" s="145"/>
      <c r="I232" s="145"/>
      <c r="J232" s="14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row>
    <row r="233" spans="1:133">
      <c r="A233" s="145"/>
      <c r="B233" s="145"/>
      <c r="C233" s="145"/>
      <c r="D233" s="145"/>
      <c r="E233" s="145"/>
      <c r="F233" s="145"/>
      <c r="G233" s="145"/>
      <c r="H233" s="145"/>
      <c r="I233" s="145"/>
      <c r="J233" s="14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row>
    <row r="234" spans="1:133">
      <c r="A234" s="145"/>
      <c r="B234" s="145"/>
      <c r="C234" s="145"/>
      <c r="D234" s="145"/>
      <c r="E234" s="145"/>
      <c r="F234" s="145"/>
      <c r="G234" s="145"/>
      <c r="H234" s="145"/>
      <c r="I234" s="145"/>
      <c r="J234" s="14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row>
    <row r="235" spans="1:133">
      <c r="A235" s="145"/>
      <c r="B235" s="145"/>
      <c r="C235" s="145"/>
      <c r="D235" s="145"/>
      <c r="E235" s="145"/>
      <c r="F235" s="145"/>
      <c r="G235" s="145"/>
      <c r="H235" s="145"/>
      <c r="I235" s="145"/>
      <c r="J235" s="14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row>
    <row r="236" spans="1:133">
      <c r="A236" s="145"/>
      <c r="B236" s="145"/>
      <c r="C236" s="145"/>
      <c r="D236" s="145"/>
      <c r="E236" s="145"/>
      <c r="F236" s="145"/>
      <c r="G236" s="145"/>
      <c r="H236" s="145"/>
      <c r="I236" s="145"/>
      <c r="J236" s="14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row>
    <row r="237" spans="1:133">
      <c r="A237" s="145"/>
      <c r="B237" s="145"/>
      <c r="C237" s="145"/>
      <c r="D237" s="145"/>
      <c r="E237" s="145"/>
      <c r="F237" s="145"/>
      <c r="G237" s="145"/>
      <c r="H237" s="145"/>
      <c r="I237" s="145"/>
      <c r="J237" s="14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row>
    <row r="238" spans="1:133">
      <c r="A238" s="145"/>
      <c r="B238" s="145"/>
      <c r="C238" s="145"/>
      <c r="D238" s="145"/>
      <c r="E238" s="145"/>
      <c r="F238" s="145"/>
      <c r="G238" s="145"/>
      <c r="H238" s="145"/>
      <c r="I238" s="145"/>
      <c r="J238" s="142"/>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row>
    <row r="239" spans="1:133">
      <c r="A239" s="145"/>
      <c r="B239" s="145"/>
      <c r="C239" s="145"/>
      <c r="D239" s="145"/>
      <c r="E239" s="145"/>
      <c r="F239" s="145"/>
      <c r="G239" s="145"/>
      <c r="H239" s="145"/>
      <c r="I239" s="145"/>
      <c r="J239" s="142"/>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row>
    <row r="240" spans="1:133">
      <c r="A240" s="145"/>
      <c r="B240" s="145"/>
      <c r="C240" s="145"/>
      <c r="D240" s="145"/>
      <c r="E240" s="145"/>
      <c r="F240" s="145"/>
      <c r="G240" s="145"/>
      <c r="H240" s="145"/>
      <c r="I240" s="145"/>
      <c r="J240" s="142"/>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row>
    <row r="241" spans="1:133">
      <c r="A241" s="145"/>
      <c r="B241" s="145"/>
      <c r="C241" s="145"/>
      <c r="D241" s="145"/>
      <c r="E241" s="145"/>
      <c r="F241" s="145"/>
      <c r="G241" s="145"/>
      <c r="H241" s="145"/>
      <c r="I241" s="145"/>
      <c r="J241" s="142"/>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row>
    <row r="242" spans="1:133">
      <c r="A242" s="145"/>
      <c r="B242" s="145"/>
      <c r="C242" s="145"/>
      <c r="D242" s="145"/>
      <c r="E242" s="145"/>
      <c r="F242" s="145"/>
      <c r="G242" s="145"/>
      <c r="H242" s="145"/>
      <c r="I242" s="145"/>
      <c r="J242" s="142"/>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row>
    <row r="243" spans="1:133">
      <c r="A243" s="145"/>
      <c r="B243" s="145"/>
      <c r="C243" s="145"/>
      <c r="D243" s="145"/>
      <c r="E243" s="145"/>
      <c r="F243" s="145"/>
      <c r="G243" s="145"/>
      <c r="H243" s="145"/>
      <c r="I243" s="145"/>
      <c r="J243" s="142"/>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row>
    <row r="244" spans="1:133">
      <c r="A244" s="145"/>
      <c r="B244" s="145"/>
      <c r="C244" s="145"/>
      <c r="D244" s="145"/>
      <c r="E244" s="145"/>
      <c r="F244" s="145"/>
      <c r="G244" s="145"/>
      <c r="H244" s="145"/>
      <c r="I244" s="145"/>
      <c r="J244" s="142"/>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row>
    <row r="245" spans="1:133">
      <c r="A245" s="145"/>
      <c r="B245" s="145"/>
      <c r="C245" s="145"/>
      <c r="D245" s="145"/>
      <c r="E245" s="145"/>
      <c r="F245" s="145"/>
      <c r="G245" s="145"/>
      <c r="H245" s="145"/>
      <c r="I245" s="145"/>
      <c r="J245" s="142"/>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row>
    <row r="246" spans="1:133">
      <c r="A246" s="145"/>
      <c r="B246" s="145"/>
      <c r="C246" s="145"/>
      <c r="D246" s="145"/>
      <c r="E246" s="145"/>
      <c r="F246" s="145"/>
      <c r="G246" s="145"/>
      <c r="H246" s="145"/>
      <c r="I246" s="145"/>
      <c r="J246" s="142"/>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row>
    <row r="247" spans="1:133">
      <c r="A247" s="145"/>
      <c r="B247" s="145"/>
      <c r="C247" s="145"/>
      <c r="D247" s="145"/>
      <c r="E247" s="145"/>
      <c r="F247" s="145"/>
      <c r="G247" s="145"/>
      <c r="H247" s="145"/>
      <c r="I247" s="145"/>
      <c r="J247" s="142"/>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row>
    <row r="248" spans="1:133">
      <c r="A248" s="145"/>
      <c r="B248" s="145"/>
      <c r="C248" s="145"/>
      <c r="D248" s="145"/>
      <c r="E248" s="145"/>
      <c r="F248" s="145"/>
      <c r="G248" s="145"/>
      <c r="H248" s="145"/>
      <c r="I248" s="145"/>
      <c r="J248" s="14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row>
    <row r="249" spans="1:133">
      <c r="A249" s="145"/>
      <c r="B249" s="145"/>
      <c r="C249" s="145"/>
      <c r="D249" s="145"/>
      <c r="E249" s="145"/>
      <c r="F249" s="145"/>
      <c r="G249" s="145"/>
      <c r="H249" s="145"/>
      <c r="I249" s="145"/>
      <c r="J249" s="14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row>
    <row r="250" spans="1:133">
      <c r="A250" s="145"/>
      <c r="B250" s="145"/>
      <c r="C250" s="145"/>
      <c r="D250" s="145"/>
      <c r="E250" s="145"/>
      <c r="F250" s="145"/>
      <c r="G250" s="145"/>
      <c r="H250" s="145"/>
      <c r="I250" s="145"/>
      <c r="J250" s="14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row>
    <row r="251" spans="1:133">
      <c r="A251" s="145"/>
      <c r="B251" s="145"/>
      <c r="C251" s="145"/>
      <c r="D251" s="145"/>
      <c r="E251" s="145"/>
      <c r="F251" s="145"/>
      <c r="G251" s="145"/>
      <c r="H251" s="145"/>
      <c r="I251" s="145"/>
      <c r="J251" s="14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row>
    <row r="252" spans="1:133">
      <c r="A252" s="145"/>
      <c r="B252" s="145"/>
      <c r="C252" s="145"/>
      <c r="D252" s="145"/>
      <c r="E252" s="145"/>
      <c r="F252" s="145"/>
      <c r="G252" s="145"/>
      <c r="H252" s="145"/>
      <c r="I252" s="145"/>
      <c r="J252" s="14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row>
    <row r="253" spans="1:133">
      <c r="A253" s="145"/>
      <c r="B253" s="145"/>
      <c r="C253" s="145"/>
      <c r="D253" s="145"/>
      <c r="E253" s="145"/>
      <c r="F253" s="145"/>
      <c r="G253" s="145"/>
      <c r="H253" s="145"/>
      <c r="I253" s="145"/>
      <c r="J253" s="14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row>
    <row r="254" spans="1:133">
      <c r="A254" s="145"/>
      <c r="B254" s="145"/>
      <c r="C254" s="145"/>
      <c r="D254" s="145"/>
      <c r="E254" s="145"/>
      <c r="F254" s="145"/>
      <c r="G254" s="145"/>
      <c r="H254" s="145"/>
      <c r="I254" s="145"/>
      <c r="J254" s="14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row>
    <row r="255" spans="1:133">
      <c r="A255" s="145"/>
      <c r="B255" s="145"/>
      <c r="C255" s="145"/>
      <c r="D255" s="145"/>
      <c r="E255" s="145"/>
      <c r="F255" s="145"/>
      <c r="G255" s="145"/>
      <c r="H255" s="145"/>
      <c r="I255" s="145"/>
      <c r="J255" s="14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row>
    <row r="256" spans="1:133">
      <c r="A256" s="145"/>
      <c r="B256" s="145"/>
      <c r="C256" s="145"/>
      <c r="D256" s="145"/>
      <c r="E256" s="145"/>
      <c r="F256" s="145"/>
      <c r="G256" s="145"/>
      <c r="H256" s="145"/>
      <c r="I256" s="145"/>
      <c r="J256" s="14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row>
    <row r="257" spans="1:133">
      <c r="A257" s="145"/>
      <c r="B257" s="145"/>
      <c r="C257" s="145"/>
      <c r="D257" s="145"/>
      <c r="E257" s="145"/>
      <c r="F257" s="145"/>
      <c r="G257" s="145"/>
      <c r="H257" s="145"/>
      <c r="I257" s="145"/>
      <c r="J257" s="14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row>
    <row r="258" spans="1:133">
      <c r="A258" s="145"/>
      <c r="B258" s="145"/>
      <c r="C258" s="145"/>
      <c r="D258" s="145"/>
      <c r="E258" s="145"/>
      <c r="F258" s="145"/>
      <c r="G258" s="145"/>
      <c r="H258" s="145"/>
      <c r="I258" s="145"/>
      <c r="J258" s="142"/>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row>
    <row r="259" spans="1:133">
      <c r="A259" s="145"/>
      <c r="B259" s="145"/>
      <c r="C259" s="145"/>
      <c r="D259" s="145"/>
      <c r="E259" s="145"/>
      <c r="F259" s="145"/>
      <c r="G259" s="145"/>
      <c r="H259" s="145"/>
      <c r="I259" s="145"/>
      <c r="J259" s="142"/>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row>
    <row r="260" spans="1:133">
      <c r="A260" s="145"/>
      <c r="B260" s="145"/>
      <c r="C260" s="145"/>
      <c r="D260" s="145"/>
      <c r="E260" s="145"/>
      <c r="F260" s="145"/>
      <c r="G260" s="145"/>
      <c r="H260" s="145"/>
      <c r="I260" s="145"/>
      <c r="J260" s="142"/>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row>
    <row r="261" spans="1:133">
      <c r="A261" s="145"/>
      <c r="B261" s="145"/>
      <c r="C261" s="145"/>
      <c r="D261" s="145"/>
      <c r="E261" s="145"/>
      <c r="F261" s="145"/>
      <c r="G261" s="145"/>
      <c r="H261" s="145"/>
      <c r="I261" s="145"/>
      <c r="J261" s="142"/>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row>
    <row r="262" spans="1:133">
      <c r="A262" s="145"/>
      <c r="B262" s="145"/>
      <c r="C262" s="145"/>
      <c r="D262" s="145"/>
      <c r="E262" s="145"/>
      <c r="F262" s="145"/>
      <c r="G262" s="145"/>
      <c r="H262" s="145"/>
      <c r="I262" s="145"/>
      <c r="J262" s="142"/>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row>
    <row r="263" spans="1:133">
      <c r="A263" s="145"/>
      <c r="B263" s="145"/>
      <c r="C263" s="145"/>
      <c r="D263" s="145"/>
      <c r="E263" s="145"/>
      <c r="F263" s="145"/>
      <c r="G263" s="145"/>
      <c r="H263" s="145"/>
      <c r="I263" s="145"/>
      <c r="J263" s="142"/>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row>
    <row r="264" spans="1:133">
      <c r="A264" s="145"/>
      <c r="B264" s="145"/>
      <c r="C264" s="145"/>
      <c r="D264" s="145"/>
      <c r="E264" s="145"/>
      <c r="F264" s="145"/>
      <c r="G264" s="145"/>
      <c r="H264" s="145"/>
      <c r="I264" s="145"/>
      <c r="J264" s="14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row>
    <row r="265" spans="1:133">
      <c r="A265" s="145"/>
      <c r="B265" s="145"/>
      <c r="C265" s="145"/>
      <c r="D265" s="145"/>
      <c r="E265" s="145"/>
      <c r="F265" s="145"/>
      <c r="G265" s="145"/>
      <c r="H265" s="145"/>
      <c r="I265" s="145"/>
      <c r="J265" s="14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row>
    <row r="266" spans="1:133">
      <c r="A266" s="145"/>
      <c r="B266" s="145"/>
      <c r="C266" s="145"/>
      <c r="D266" s="145"/>
      <c r="E266" s="145"/>
      <c r="F266" s="145"/>
      <c r="G266" s="145"/>
      <c r="H266" s="145"/>
      <c r="I266" s="145"/>
      <c r="J266" s="142"/>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row>
    <row r="267" spans="1:133">
      <c r="A267" s="145"/>
      <c r="B267" s="145"/>
      <c r="C267" s="145"/>
      <c r="D267" s="145"/>
      <c r="E267" s="145"/>
      <c r="F267" s="145"/>
      <c r="G267" s="145"/>
      <c r="H267" s="145"/>
      <c r="I267" s="145"/>
      <c r="J267" s="14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row>
    <row r="268" spans="1:133">
      <c r="A268" s="145"/>
      <c r="B268" s="145"/>
      <c r="C268" s="145"/>
      <c r="D268" s="145"/>
      <c r="E268" s="145"/>
      <c r="F268" s="145"/>
      <c r="G268" s="145"/>
      <c r="H268" s="145"/>
      <c r="I268" s="145"/>
      <c r="J268" s="14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row>
    <row r="269" spans="1:133">
      <c r="A269" s="145"/>
      <c r="B269" s="145"/>
      <c r="C269" s="145"/>
      <c r="D269" s="145"/>
      <c r="E269" s="145"/>
      <c r="F269" s="145"/>
      <c r="G269" s="145"/>
      <c r="H269" s="145"/>
      <c r="I269" s="145"/>
      <c r="J269" s="14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row>
    <row r="270" spans="1:133">
      <c r="A270" s="145"/>
      <c r="B270" s="145"/>
      <c r="C270" s="145"/>
      <c r="D270" s="145"/>
      <c r="E270" s="145"/>
      <c r="F270" s="145"/>
      <c r="G270" s="145"/>
      <c r="H270" s="145"/>
      <c r="I270" s="145"/>
      <c r="J270" s="14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row>
    <row r="271" spans="1:133">
      <c r="A271" s="145"/>
      <c r="B271" s="145"/>
      <c r="C271" s="145"/>
      <c r="D271" s="145"/>
      <c r="E271" s="145"/>
      <c r="F271" s="145"/>
      <c r="G271" s="145"/>
      <c r="H271" s="145"/>
      <c r="I271" s="145"/>
      <c r="J271" s="142"/>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row>
    <row r="272" spans="1:133">
      <c r="A272" s="145"/>
      <c r="B272" s="145"/>
      <c r="C272" s="145"/>
      <c r="D272" s="145"/>
      <c r="E272" s="145"/>
      <c r="F272" s="145"/>
      <c r="G272" s="145"/>
      <c r="H272" s="145"/>
      <c r="I272" s="145"/>
      <c r="J272" s="14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row>
    <row r="273" spans="1:133">
      <c r="A273" s="145"/>
      <c r="B273" s="145"/>
      <c r="C273" s="145"/>
      <c r="D273" s="145"/>
      <c r="E273" s="145"/>
      <c r="F273" s="145"/>
      <c r="G273" s="145"/>
      <c r="H273" s="145"/>
      <c r="I273" s="145"/>
      <c r="J273" s="14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row>
    <row r="274" spans="1:133">
      <c r="A274" s="145"/>
      <c r="B274" s="145"/>
      <c r="C274" s="145"/>
      <c r="D274" s="145"/>
      <c r="E274" s="145"/>
      <c r="F274" s="145"/>
      <c r="G274" s="145"/>
      <c r="H274" s="145"/>
      <c r="I274" s="145"/>
      <c r="J274" s="14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row>
    <row r="275" spans="1:133">
      <c r="A275" s="145"/>
      <c r="B275" s="145"/>
      <c r="C275" s="145"/>
      <c r="D275" s="145"/>
      <c r="E275" s="145"/>
      <c r="F275" s="145"/>
      <c r="G275" s="145"/>
      <c r="H275" s="145"/>
      <c r="I275" s="145"/>
      <c r="J275" s="14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row>
    <row r="276" spans="1:133">
      <c r="A276" s="145"/>
      <c r="B276" s="145"/>
      <c r="C276" s="145"/>
      <c r="D276" s="145"/>
      <c r="E276" s="145"/>
      <c r="F276" s="145"/>
      <c r="G276" s="145"/>
      <c r="H276" s="145"/>
      <c r="I276" s="145"/>
      <c r="J276" s="14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row>
    <row r="277" spans="1:133">
      <c r="A277" s="145"/>
      <c r="B277" s="145"/>
      <c r="C277" s="145"/>
      <c r="D277" s="145"/>
      <c r="E277" s="145"/>
      <c r="F277" s="145"/>
      <c r="G277" s="145"/>
      <c r="H277" s="145"/>
      <c r="I277" s="145"/>
      <c r="J277" s="14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row>
    <row r="278" spans="1:133">
      <c r="A278" s="145"/>
      <c r="B278" s="145"/>
      <c r="C278" s="145"/>
      <c r="D278" s="145"/>
      <c r="E278" s="145"/>
      <c r="F278" s="145"/>
      <c r="G278" s="145"/>
      <c r="H278" s="145"/>
      <c r="I278" s="145"/>
      <c r="J278" s="142"/>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row>
    <row r="279" spans="1:133">
      <c r="A279" s="145"/>
      <c r="B279" s="145"/>
      <c r="C279" s="145"/>
      <c r="D279" s="145"/>
      <c r="E279" s="145"/>
      <c r="F279" s="145"/>
      <c r="G279" s="145"/>
      <c r="H279" s="145"/>
      <c r="I279" s="145"/>
      <c r="J279" s="142"/>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row>
    <row r="280" spans="1:133">
      <c r="A280" s="145"/>
      <c r="B280" s="145"/>
      <c r="C280" s="145"/>
      <c r="D280" s="145"/>
      <c r="E280" s="145"/>
      <c r="F280" s="145"/>
      <c r="G280" s="145"/>
      <c r="H280" s="145"/>
      <c r="I280" s="145"/>
      <c r="J280" s="142"/>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row>
    <row r="281" spans="1:133">
      <c r="A281" s="145"/>
      <c r="B281" s="145"/>
      <c r="C281" s="145"/>
      <c r="D281" s="145"/>
      <c r="E281" s="145"/>
      <c r="F281" s="145"/>
      <c r="G281" s="145"/>
      <c r="H281" s="145"/>
      <c r="I281" s="145"/>
      <c r="J281" s="142"/>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row>
    <row r="282" spans="1:133">
      <c r="A282" s="145"/>
      <c r="B282" s="145"/>
      <c r="C282" s="145"/>
      <c r="D282" s="145"/>
      <c r="E282" s="145"/>
      <c r="F282" s="145"/>
      <c r="G282" s="145"/>
      <c r="H282" s="145"/>
      <c r="I282" s="145"/>
      <c r="J282" s="142"/>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row>
    <row r="283" spans="1:133">
      <c r="A283" s="145"/>
      <c r="B283" s="145"/>
      <c r="C283" s="145"/>
      <c r="D283" s="145"/>
      <c r="E283" s="145"/>
      <c r="F283" s="145"/>
      <c r="G283" s="145"/>
      <c r="H283" s="145"/>
      <c r="I283" s="145"/>
      <c r="J283" s="142"/>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row>
    <row r="284" spans="1:133">
      <c r="A284" s="145"/>
      <c r="B284" s="145"/>
      <c r="C284" s="145"/>
      <c r="D284" s="145"/>
      <c r="E284" s="145"/>
      <c r="F284" s="145"/>
      <c r="G284" s="145"/>
      <c r="H284" s="145"/>
      <c r="I284" s="145"/>
      <c r="J284" s="142"/>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row>
    <row r="285" spans="1:133">
      <c r="A285" s="145"/>
      <c r="B285" s="145"/>
      <c r="C285" s="145"/>
      <c r="D285" s="145"/>
      <c r="E285" s="145"/>
      <c r="F285" s="145"/>
      <c r="G285" s="145"/>
      <c r="H285" s="145"/>
      <c r="I285" s="145"/>
      <c r="J285" s="142"/>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row>
    <row r="286" spans="1:133">
      <c r="A286" s="145"/>
      <c r="B286" s="145"/>
      <c r="C286" s="145"/>
      <c r="D286" s="145"/>
      <c r="E286" s="145"/>
      <c r="F286" s="145"/>
      <c r="G286" s="145"/>
      <c r="H286" s="145"/>
      <c r="I286" s="145"/>
      <c r="J286" s="142"/>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row>
    <row r="287" spans="1:133">
      <c r="A287" s="145"/>
      <c r="B287" s="145"/>
      <c r="C287" s="145"/>
      <c r="D287" s="145"/>
      <c r="E287" s="145"/>
      <c r="F287" s="145"/>
      <c r="G287" s="145"/>
      <c r="H287" s="145"/>
      <c r="I287" s="145"/>
      <c r="J287" s="142"/>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row>
    <row r="288" spans="1:133">
      <c r="A288" s="145"/>
      <c r="B288" s="145"/>
      <c r="C288" s="145"/>
      <c r="D288" s="145"/>
      <c r="E288" s="145"/>
      <c r="F288" s="145"/>
      <c r="G288" s="145"/>
      <c r="H288" s="145"/>
      <c r="I288" s="145"/>
      <c r="J288" s="142"/>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row>
    <row r="289" spans="1:133">
      <c r="A289" s="145"/>
      <c r="B289" s="145"/>
      <c r="C289" s="145"/>
      <c r="D289" s="145"/>
      <c r="E289" s="145"/>
      <c r="F289" s="145"/>
      <c r="G289" s="145"/>
      <c r="H289" s="145"/>
      <c r="I289" s="145"/>
      <c r="J289" s="14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row>
    <row r="290" spans="1:133">
      <c r="A290" s="145"/>
      <c r="B290" s="145"/>
      <c r="C290" s="145"/>
      <c r="D290" s="145"/>
      <c r="E290" s="145"/>
      <c r="F290" s="145"/>
      <c r="G290" s="145"/>
      <c r="H290" s="145"/>
      <c r="I290" s="145"/>
      <c r="J290" s="14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row>
    <row r="291" spans="1:133">
      <c r="A291" s="145"/>
      <c r="B291" s="145"/>
      <c r="C291" s="145"/>
      <c r="D291" s="145"/>
      <c r="E291" s="145"/>
      <c r="F291" s="145"/>
      <c r="G291" s="145"/>
      <c r="H291" s="145"/>
      <c r="I291" s="145"/>
      <c r="J291" s="142"/>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row>
    <row r="292" spans="1:133">
      <c r="A292" s="145"/>
      <c r="B292" s="145"/>
      <c r="C292" s="145"/>
      <c r="D292" s="145"/>
      <c r="E292" s="145"/>
      <c r="F292" s="145"/>
      <c r="G292" s="145"/>
      <c r="H292" s="145"/>
      <c r="I292" s="145"/>
      <c r="J292" s="14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row>
    <row r="293" spans="1:133">
      <c r="A293" s="145"/>
      <c r="B293" s="145"/>
      <c r="C293" s="145"/>
      <c r="D293" s="145"/>
      <c r="E293" s="145"/>
      <c r="F293" s="145"/>
      <c r="G293" s="145"/>
      <c r="H293" s="145"/>
      <c r="I293" s="145"/>
      <c r="J293" s="14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row>
    <row r="294" spans="1:133">
      <c r="A294" s="145"/>
      <c r="B294" s="145"/>
      <c r="C294" s="145"/>
      <c r="D294" s="145"/>
      <c r="E294" s="145"/>
      <c r="F294" s="145"/>
      <c r="G294" s="145"/>
      <c r="H294" s="145"/>
      <c r="I294" s="145"/>
      <c r="J294" s="14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row>
    <row r="295" spans="1:133">
      <c r="A295" s="145"/>
      <c r="B295" s="145"/>
      <c r="C295" s="145"/>
      <c r="D295" s="145"/>
      <c r="E295" s="145"/>
      <c r="F295" s="145"/>
      <c r="G295" s="145"/>
      <c r="H295" s="145"/>
      <c r="I295" s="145"/>
      <c r="J295" s="14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row>
    <row r="296" spans="1:133">
      <c r="A296" s="145"/>
      <c r="B296" s="145"/>
      <c r="C296" s="145"/>
      <c r="D296" s="145"/>
      <c r="E296" s="145"/>
      <c r="F296" s="145"/>
      <c r="G296" s="145"/>
      <c r="H296" s="145"/>
      <c r="I296" s="145"/>
      <c r="J296" s="14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row>
    <row r="297" spans="1:133">
      <c r="A297" s="145"/>
      <c r="B297" s="145"/>
      <c r="C297" s="145"/>
      <c r="D297" s="145"/>
      <c r="E297" s="145"/>
      <c r="F297" s="145"/>
      <c r="G297" s="145"/>
      <c r="H297" s="145"/>
      <c r="I297" s="145"/>
      <c r="J297" s="14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row>
    <row r="298" spans="1:133">
      <c r="A298" s="145"/>
      <c r="B298" s="145"/>
      <c r="C298" s="145"/>
      <c r="D298" s="145"/>
      <c r="E298" s="145"/>
      <c r="F298" s="145"/>
      <c r="G298" s="145"/>
      <c r="H298" s="145"/>
      <c r="I298" s="145"/>
      <c r="J298" s="142"/>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row>
    <row r="299" spans="1:133">
      <c r="A299" s="145"/>
      <c r="B299" s="145"/>
      <c r="C299" s="145"/>
      <c r="D299" s="145"/>
      <c r="E299" s="145"/>
      <c r="F299" s="145"/>
      <c r="G299" s="145"/>
      <c r="H299" s="145"/>
      <c r="I299" s="145"/>
      <c r="J299" s="142"/>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row>
    <row r="300" spans="1:133">
      <c r="A300" s="145"/>
      <c r="B300" s="145"/>
      <c r="C300" s="145"/>
      <c r="D300" s="145"/>
      <c r="E300" s="145"/>
      <c r="F300" s="145"/>
      <c r="G300" s="145"/>
      <c r="H300" s="145"/>
      <c r="I300" s="145"/>
      <c r="J300" s="142"/>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row>
    <row r="301" spans="1:133">
      <c r="A301" s="145"/>
      <c r="B301" s="145"/>
      <c r="C301" s="145"/>
      <c r="D301" s="145"/>
      <c r="E301" s="145"/>
      <c r="F301" s="145"/>
      <c r="G301" s="145"/>
      <c r="H301" s="145"/>
      <c r="I301" s="145"/>
      <c r="J301" s="142"/>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row>
    <row r="302" spans="1:133">
      <c r="A302" s="145"/>
      <c r="B302" s="145"/>
      <c r="C302" s="145"/>
      <c r="D302" s="145"/>
      <c r="E302" s="145"/>
      <c r="F302" s="145"/>
      <c r="G302" s="145"/>
      <c r="H302" s="145"/>
      <c r="I302" s="145"/>
      <c r="J302" s="142"/>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row>
    <row r="303" spans="1:133">
      <c r="A303" s="145"/>
      <c r="B303" s="145"/>
      <c r="C303" s="145"/>
      <c r="D303" s="145"/>
      <c r="E303" s="145"/>
      <c r="F303" s="145"/>
      <c r="G303" s="145"/>
      <c r="H303" s="145"/>
      <c r="I303" s="145"/>
      <c r="J303" s="142"/>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row>
    <row r="304" spans="1:133">
      <c r="A304" s="145"/>
      <c r="B304" s="145"/>
      <c r="C304" s="145"/>
      <c r="D304" s="145"/>
      <c r="E304" s="145"/>
      <c r="F304" s="145"/>
      <c r="G304" s="145"/>
      <c r="H304" s="145"/>
      <c r="I304" s="145"/>
      <c r="J304" s="142"/>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row>
    <row r="305" spans="1:133">
      <c r="A305" s="145"/>
      <c r="B305" s="145"/>
      <c r="C305" s="145"/>
      <c r="D305" s="145"/>
      <c r="E305" s="145"/>
      <c r="F305" s="145"/>
      <c r="G305" s="145"/>
      <c r="H305" s="145"/>
      <c r="I305" s="145"/>
      <c r="J305" s="142"/>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row>
    <row r="306" spans="1:133">
      <c r="A306" s="145"/>
      <c r="B306" s="145"/>
      <c r="C306" s="145"/>
      <c r="D306" s="145"/>
      <c r="E306" s="145"/>
      <c r="F306" s="145"/>
      <c r="G306" s="145"/>
      <c r="H306" s="145"/>
      <c r="I306" s="145"/>
      <c r="J306" s="142"/>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row>
    <row r="307" spans="1:133">
      <c r="A307" s="145"/>
      <c r="B307" s="145"/>
      <c r="C307" s="145"/>
      <c r="D307" s="145"/>
      <c r="E307" s="145"/>
      <c r="F307" s="145"/>
      <c r="G307" s="145"/>
      <c r="H307" s="145"/>
      <c r="I307" s="145"/>
      <c r="J307" s="142"/>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row>
    <row r="308" spans="1:133">
      <c r="A308" s="145"/>
      <c r="B308" s="145"/>
      <c r="C308" s="145"/>
      <c r="D308" s="145"/>
      <c r="E308" s="145"/>
      <c r="F308" s="145"/>
      <c r="G308" s="145"/>
      <c r="H308" s="145"/>
      <c r="I308" s="145"/>
      <c r="J308" s="142"/>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row>
    <row r="309" spans="1:133">
      <c r="A309" s="145"/>
      <c r="B309" s="145"/>
      <c r="C309" s="145"/>
      <c r="D309" s="145"/>
      <c r="E309" s="145"/>
      <c r="F309" s="145"/>
      <c r="G309" s="145"/>
      <c r="H309" s="145"/>
      <c r="I309" s="145"/>
      <c r="J309" s="14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row>
    <row r="310" spans="1:133">
      <c r="A310" s="145"/>
      <c r="B310" s="145"/>
      <c r="C310" s="145"/>
      <c r="D310" s="145"/>
      <c r="E310" s="145"/>
      <c r="F310" s="145"/>
      <c r="G310" s="145"/>
      <c r="H310" s="145"/>
      <c r="I310" s="145"/>
      <c r="J310" s="14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row>
    <row r="311" spans="1:133">
      <c r="A311" s="145"/>
      <c r="B311" s="145"/>
      <c r="C311" s="145"/>
      <c r="D311" s="145"/>
      <c r="E311" s="145"/>
      <c r="F311" s="145"/>
      <c r="G311" s="145"/>
      <c r="H311" s="145"/>
      <c r="I311" s="145"/>
      <c r="J311" s="14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row>
    <row r="312" spans="1:133">
      <c r="A312" s="145"/>
      <c r="B312" s="145"/>
      <c r="C312" s="145"/>
      <c r="D312" s="145"/>
      <c r="E312" s="145"/>
      <c r="F312" s="145"/>
      <c r="G312" s="145"/>
      <c r="H312" s="145"/>
      <c r="I312" s="145"/>
      <c r="J312" s="14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row>
    <row r="313" spans="1:133">
      <c r="A313" s="145"/>
      <c r="B313" s="145"/>
      <c r="C313" s="145"/>
      <c r="D313" s="145"/>
      <c r="E313" s="145"/>
      <c r="F313" s="145"/>
      <c r="G313" s="145"/>
      <c r="H313" s="145"/>
      <c r="I313" s="145"/>
      <c r="J313" s="14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row>
    <row r="314" spans="1:133">
      <c r="A314" s="145"/>
      <c r="B314" s="145"/>
      <c r="C314" s="145"/>
      <c r="D314" s="145"/>
      <c r="E314" s="145"/>
      <c r="F314" s="145"/>
      <c r="G314" s="145"/>
      <c r="H314" s="145"/>
      <c r="I314" s="145"/>
      <c r="J314" s="14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row>
    <row r="315" spans="1:133">
      <c r="A315" s="145"/>
      <c r="B315" s="145"/>
      <c r="C315" s="145"/>
      <c r="D315" s="145"/>
      <c r="E315" s="145"/>
      <c r="F315" s="145"/>
      <c r="G315" s="145"/>
      <c r="H315" s="145"/>
      <c r="I315" s="145"/>
      <c r="J315" s="14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row>
    <row r="316" spans="1:133">
      <c r="A316" s="145"/>
      <c r="B316" s="145"/>
      <c r="C316" s="145"/>
      <c r="D316" s="145"/>
      <c r="E316" s="145"/>
      <c r="F316" s="145"/>
      <c r="G316" s="145"/>
      <c r="H316" s="145"/>
      <c r="I316" s="145"/>
      <c r="J316" s="14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row>
    <row r="317" spans="1:133">
      <c r="A317" s="145"/>
      <c r="B317" s="145"/>
      <c r="C317" s="145"/>
      <c r="D317" s="145"/>
      <c r="E317" s="145"/>
      <c r="F317" s="145"/>
      <c r="G317" s="145"/>
      <c r="H317" s="145"/>
      <c r="I317" s="145"/>
      <c r="J317" s="14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row>
    <row r="318" spans="1:133">
      <c r="A318" s="145"/>
      <c r="B318" s="145"/>
      <c r="C318" s="145"/>
      <c r="D318" s="145"/>
      <c r="E318" s="145"/>
      <c r="F318" s="145"/>
      <c r="G318" s="145"/>
      <c r="H318" s="145"/>
      <c r="I318" s="145"/>
      <c r="J318" s="142"/>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row>
    <row r="319" spans="1:133">
      <c r="A319" s="145"/>
      <c r="B319" s="145"/>
      <c r="C319" s="145"/>
      <c r="D319" s="145"/>
      <c r="E319" s="145"/>
      <c r="F319" s="145"/>
      <c r="G319" s="145"/>
      <c r="H319" s="145"/>
      <c r="I319" s="145"/>
      <c r="J319" s="142"/>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row>
    <row r="320" spans="1:133">
      <c r="A320" s="145"/>
      <c r="B320" s="145"/>
      <c r="C320" s="145"/>
      <c r="D320" s="145"/>
      <c r="E320" s="145"/>
      <c r="F320" s="145"/>
      <c r="G320" s="145"/>
      <c r="H320" s="145"/>
      <c r="I320" s="145"/>
      <c r="J320" s="142"/>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row>
    <row r="321" spans="1:133">
      <c r="A321" s="145"/>
      <c r="B321" s="145"/>
      <c r="C321" s="145"/>
      <c r="D321" s="145"/>
      <c r="E321" s="145"/>
      <c r="F321" s="145"/>
      <c r="G321" s="145"/>
      <c r="H321" s="145"/>
      <c r="I321" s="145"/>
      <c r="J321" s="142"/>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row>
    <row r="322" spans="1:133">
      <c r="A322" s="145"/>
      <c r="B322" s="145"/>
      <c r="C322" s="145"/>
      <c r="D322" s="145"/>
      <c r="E322" s="145"/>
      <c r="F322" s="145"/>
      <c r="G322" s="145"/>
      <c r="H322" s="145"/>
      <c r="I322" s="145"/>
      <c r="J322" s="142"/>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row>
    <row r="323" spans="1:133">
      <c r="A323" s="145"/>
      <c r="B323" s="145"/>
      <c r="C323" s="145"/>
      <c r="D323" s="145"/>
      <c r="E323" s="145"/>
      <c r="F323" s="145"/>
      <c r="G323" s="145"/>
      <c r="H323" s="145"/>
      <c r="I323" s="145"/>
      <c r="J323" s="14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row>
    <row r="324" spans="1:133">
      <c r="A324" s="145"/>
      <c r="B324" s="145"/>
      <c r="C324" s="145"/>
      <c r="D324" s="145"/>
      <c r="E324" s="145"/>
      <c r="F324" s="145"/>
      <c r="G324" s="145"/>
      <c r="H324" s="145"/>
      <c r="I324" s="145"/>
      <c r="J324" s="142"/>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row>
    <row r="325" spans="1:133">
      <c r="A325" s="145"/>
      <c r="B325" s="145"/>
      <c r="C325" s="145"/>
      <c r="D325" s="145"/>
      <c r="E325" s="145"/>
      <c r="F325" s="145"/>
      <c r="G325" s="145"/>
      <c r="H325" s="145"/>
      <c r="I325" s="145"/>
      <c r="J325" s="142"/>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row>
    <row r="326" spans="1:133">
      <c r="A326" s="145"/>
      <c r="B326" s="145"/>
      <c r="C326" s="145"/>
      <c r="D326" s="145"/>
      <c r="E326" s="145"/>
      <c r="F326" s="145"/>
      <c r="G326" s="145"/>
      <c r="H326" s="145"/>
      <c r="I326" s="145"/>
      <c r="J326" s="142"/>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row>
    <row r="327" spans="1:133">
      <c r="A327" s="145"/>
      <c r="B327" s="145"/>
      <c r="C327" s="145"/>
      <c r="D327" s="145"/>
      <c r="E327" s="145"/>
      <c r="F327" s="145"/>
      <c r="G327" s="145"/>
      <c r="H327" s="145"/>
      <c r="I327" s="145"/>
      <c r="J327" s="142"/>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row>
    <row r="328" spans="1:133">
      <c r="A328" s="145"/>
      <c r="B328" s="145"/>
      <c r="C328" s="145"/>
      <c r="D328" s="145"/>
      <c r="E328" s="145"/>
      <c r="F328" s="145"/>
      <c r="G328" s="145"/>
      <c r="H328" s="145"/>
      <c r="I328" s="145"/>
      <c r="J328" s="142"/>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row>
    <row r="329" spans="1:133">
      <c r="A329" s="145"/>
      <c r="B329" s="145"/>
      <c r="C329" s="145"/>
      <c r="D329" s="145"/>
      <c r="E329" s="145"/>
      <c r="F329" s="145"/>
      <c r="G329" s="145"/>
      <c r="H329" s="145"/>
      <c r="I329" s="145"/>
      <c r="J329" s="142"/>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row>
    <row r="330" spans="1:133">
      <c r="A330" s="145"/>
      <c r="B330" s="145"/>
      <c r="C330" s="145"/>
      <c r="D330" s="145"/>
      <c r="E330" s="145"/>
      <c r="F330" s="145"/>
      <c r="G330" s="145"/>
      <c r="H330" s="145"/>
      <c r="I330" s="145"/>
      <c r="J330" s="142"/>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row>
    <row r="331" spans="1:133">
      <c r="A331" s="145"/>
      <c r="B331" s="145"/>
      <c r="C331" s="145"/>
      <c r="D331" s="145"/>
      <c r="E331" s="145"/>
      <c r="F331" s="145"/>
      <c r="G331" s="145"/>
      <c r="H331" s="145"/>
      <c r="I331" s="145"/>
      <c r="J331" s="14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row>
    <row r="332" spans="1:133">
      <c r="A332" s="145"/>
      <c r="B332" s="145"/>
      <c r="C332" s="145"/>
      <c r="D332" s="145"/>
      <c r="E332" s="145"/>
      <c r="F332" s="145"/>
      <c r="G332" s="145"/>
      <c r="H332" s="145"/>
      <c r="I332" s="145"/>
      <c r="J332" s="14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row>
    <row r="333" spans="1:133">
      <c r="A333" s="145"/>
      <c r="B333" s="145"/>
      <c r="C333" s="145"/>
      <c r="D333" s="145"/>
      <c r="E333" s="145"/>
      <c r="F333" s="145"/>
      <c r="G333" s="145"/>
      <c r="H333" s="145"/>
      <c r="I333" s="145"/>
      <c r="J333" s="142"/>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row>
    <row r="334" spans="1:133">
      <c r="A334" s="145"/>
      <c r="B334" s="145"/>
      <c r="C334" s="145"/>
      <c r="D334" s="145"/>
      <c r="E334" s="145"/>
      <c r="F334" s="145"/>
      <c r="G334" s="145"/>
      <c r="H334" s="145"/>
      <c r="I334" s="145"/>
      <c r="J334" s="14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row>
    <row r="335" spans="1:133">
      <c r="A335" s="145"/>
      <c r="B335" s="145"/>
      <c r="C335" s="145"/>
      <c r="D335" s="145"/>
      <c r="E335" s="145"/>
      <c r="F335" s="145"/>
      <c r="G335" s="145"/>
      <c r="H335" s="145"/>
      <c r="I335" s="145"/>
      <c r="J335" s="14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row>
    <row r="336" spans="1:133">
      <c r="A336" s="145"/>
      <c r="B336" s="145"/>
      <c r="C336" s="145"/>
      <c r="D336" s="145"/>
      <c r="E336" s="145"/>
      <c r="F336" s="145"/>
      <c r="G336" s="145"/>
      <c r="H336" s="145"/>
      <c r="I336" s="145"/>
      <c r="J336" s="14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row>
    <row r="337" spans="1:133">
      <c r="A337" s="145"/>
      <c r="B337" s="145"/>
      <c r="C337" s="145"/>
      <c r="D337" s="145"/>
      <c r="E337" s="145"/>
      <c r="F337" s="145"/>
      <c r="G337" s="145"/>
      <c r="H337" s="145"/>
      <c r="I337" s="145"/>
      <c r="J337" s="14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row>
    <row r="338" spans="1:133">
      <c r="A338" s="145"/>
      <c r="B338" s="145"/>
      <c r="C338" s="145"/>
      <c r="D338" s="145"/>
      <c r="E338" s="145"/>
      <c r="F338" s="145"/>
      <c r="G338" s="145"/>
      <c r="H338" s="145"/>
      <c r="I338" s="145"/>
      <c r="J338" s="14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row>
    <row r="339" spans="1:133">
      <c r="A339" s="145"/>
      <c r="B339" s="145"/>
      <c r="C339" s="145"/>
      <c r="D339" s="145"/>
      <c r="E339" s="145"/>
      <c r="F339" s="145"/>
      <c r="G339" s="145"/>
      <c r="H339" s="145"/>
      <c r="I339" s="145"/>
      <c r="J339" s="14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row>
    <row r="340" spans="1:133">
      <c r="A340" s="145"/>
      <c r="B340" s="145"/>
      <c r="C340" s="145"/>
      <c r="D340" s="145"/>
      <c r="E340" s="145"/>
      <c r="F340" s="145"/>
      <c r="G340" s="145"/>
      <c r="H340" s="145"/>
      <c r="I340" s="145"/>
      <c r="J340" s="14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row>
    <row r="341" spans="1:133">
      <c r="A341" s="145"/>
      <c r="B341" s="145"/>
      <c r="C341" s="145"/>
      <c r="D341" s="145"/>
      <c r="E341" s="145"/>
      <c r="F341" s="145"/>
      <c r="G341" s="145"/>
      <c r="H341" s="145"/>
      <c r="I341" s="145"/>
      <c r="J341" s="14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row>
    <row r="342" spans="1:133">
      <c r="A342" s="145"/>
      <c r="B342" s="145"/>
      <c r="C342" s="145"/>
      <c r="D342" s="145"/>
      <c r="E342" s="145"/>
      <c r="F342" s="145"/>
      <c r="G342" s="145"/>
      <c r="H342" s="145"/>
      <c r="I342" s="145"/>
      <c r="J342" s="142"/>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row>
    <row r="343" spans="1:133">
      <c r="A343" s="145"/>
      <c r="B343" s="145"/>
      <c r="C343" s="145"/>
      <c r="D343" s="145"/>
      <c r="E343" s="145"/>
      <c r="F343" s="145"/>
      <c r="G343" s="145"/>
      <c r="H343" s="145"/>
      <c r="I343" s="145"/>
      <c r="J343" s="14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row>
    <row r="344" spans="1:133">
      <c r="A344" s="145"/>
      <c r="B344" s="145"/>
      <c r="C344" s="145"/>
      <c r="D344" s="145"/>
      <c r="E344" s="145"/>
      <c r="F344" s="145"/>
      <c r="G344" s="145"/>
      <c r="H344" s="145"/>
      <c r="I344" s="145"/>
      <c r="J344" s="142"/>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row>
    <row r="345" spans="1:133">
      <c r="A345" s="145"/>
      <c r="B345" s="145"/>
      <c r="C345" s="145"/>
      <c r="D345" s="145"/>
      <c r="E345" s="145"/>
      <c r="F345" s="145"/>
      <c r="G345" s="145"/>
      <c r="H345" s="145"/>
      <c r="I345" s="145"/>
      <c r="J345" s="142"/>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row>
    <row r="346" spans="1:133">
      <c r="A346" s="145"/>
      <c r="B346" s="145"/>
      <c r="C346" s="145"/>
      <c r="D346" s="145"/>
      <c r="E346" s="145"/>
      <c r="F346" s="145"/>
      <c r="G346" s="145"/>
      <c r="H346" s="145"/>
      <c r="I346" s="145"/>
      <c r="J346" s="142"/>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row>
    <row r="347" spans="1:133">
      <c r="A347" s="145"/>
      <c r="B347" s="145"/>
      <c r="C347" s="145"/>
      <c r="D347" s="145"/>
      <c r="E347" s="145"/>
      <c r="F347" s="145"/>
      <c r="G347" s="145"/>
      <c r="H347" s="145"/>
      <c r="I347" s="145"/>
      <c r="J347" s="142"/>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row>
    <row r="348" spans="1:133">
      <c r="A348" s="145"/>
      <c r="B348" s="145"/>
      <c r="C348" s="145"/>
      <c r="D348" s="145"/>
      <c r="E348" s="145"/>
      <c r="F348" s="145"/>
      <c r="G348" s="145"/>
      <c r="H348" s="145"/>
      <c r="I348" s="145"/>
      <c r="J348" s="142"/>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row>
    <row r="349" spans="1:133">
      <c r="A349" s="145"/>
      <c r="B349" s="145"/>
      <c r="C349" s="145"/>
      <c r="D349" s="145"/>
      <c r="E349" s="145"/>
      <c r="F349" s="145"/>
      <c r="G349" s="145"/>
      <c r="H349" s="145"/>
      <c r="I349" s="145"/>
      <c r="J349" s="142"/>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row>
    <row r="350" spans="1:133">
      <c r="A350" s="145"/>
      <c r="B350" s="145"/>
      <c r="C350" s="145"/>
      <c r="D350" s="145"/>
      <c r="E350" s="145"/>
      <c r="F350" s="145"/>
      <c r="G350" s="145"/>
      <c r="H350" s="145"/>
      <c r="I350" s="145"/>
      <c r="J350" s="142"/>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row>
    <row r="351" spans="1:133">
      <c r="A351" s="145"/>
      <c r="B351" s="145"/>
      <c r="C351" s="145"/>
      <c r="D351" s="145"/>
      <c r="E351" s="145"/>
      <c r="F351" s="145"/>
      <c r="G351" s="145"/>
      <c r="H351" s="145"/>
      <c r="I351" s="145"/>
      <c r="J351" s="14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row>
    <row r="352" spans="1:133">
      <c r="A352" s="145"/>
      <c r="B352" s="145"/>
      <c r="C352" s="145"/>
      <c r="D352" s="145"/>
      <c r="E352" s="145"/>
      <c r="F352" s="145"/>
      <c r="G352" s="145"/>
      <c r="H352" s="145"/>
      <c r="I352" s="145"/>
      <c r="J352" s="14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row>
    <row r="353" spans="1:133">
      <c r="A353" s="145"/>
      <c r="B353" s="145"/>
      <c r="C353" s="145"/>
      <c r="D353" s="145"/>
      <c r="E353" s="145"/>
      <c r="F353" s="145"/>
      <c r="G353" s="145"/>
      <c r="H353" s="145"/>
      <c r="I353" s="145"/>
      <c r="J353" s="142"/>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row>
    <row r="354" spans="1:133">
      <c r="A354" s="145"/>
      <c r="B354" s="145"/>
      <c r="C354" s="145"/>
      <c r="D354" s="145"/>
      <c r="E354" s="145"/>
      <c r="F354" s="145"/>
      <c r="G354" s="145"/>
      <c r="H354" s="145"/>
      <c r="I354" s="145"/>
      <c r="J354" s="14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row>
    <row r="355" spans="1:133">
      <c r="A355" s="145"/>
      <c r="B355" s="145"/>
      <c r="C355" s="145"/>
      <c r="D355" s="145"/>
      <c r="E355" s="145"/>
      <c r="F355" s="145"/>
      <c r="G355" s="145"/>
      <c r="H355" s="145"/>
      <c r="I355" s="145"/>
      <c r="J355" s="14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row>
    <row r="356" spans="1:133">
      <c r="A356" s="145"/>
      <c r="B356" s="145"/>
      <c r="C356" s="145"/>
      <c r="D356" s="145"/>
      <c r="E356" s="145"/>
      <c r="F356" s="145"/>
      <c r="G356" s="145"/>
      <c r="H356" s="145"/>
      <c r="I356" s="145"/>
      <c r="J356" s="14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row>
    <row r="357" spans="1:133">
      <c r="A357" s="145"/>
      <c r="B357" s="145"/>
      <c r="C357" s="145"/>
      <c r="D357" s="145"/>
      <c r="E357" s="145"/>
      <c r="F357" s="145"/>
      <c r="G357" s="145"/>
      <c r="H357" s="145"/>
      <c r="I357" s="145"/>
      <c r="J357" s="14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row>
    <row r="358" spans="1:133">
      <c r="A358" s="145"/>
      <c r="B358" s="145"/>
      <c r="C358" s="145"/>
      <c r="D358" s="145"/>
      <c r="E358" s="145"/>
      <c r="F358" s="145"/>
      <c r="G358" s="145"/>
      <c r="H358" s="145"/>
      <c r="I358" s="145"/>
      <c r="J358" s="14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row>
    <row r="359" spans="1:133">
      <c r="A359" s="145"/>
      <c r="B359" s="145"/>
      <c r="C359" s="145"/>
      <c r="D359" s="145"/>
      <c r="E359" s="145"/>
      <c r="F359" s="145"/>
      <c r="G359" s="145"/>
      <c r="H359" s="145"/>
      <c r="I359" s="145"/>
      <c r="J359" s="14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row>
    <row r="360" spans="1:133">
      <c r="A360" s="145"/>
      <c r="B360" s="145"/>
      <c r="C360" s="145"/>
      <c r="D360" s="145"/>
      <c r="E360" s="145"/>
      <c r="F360" s="145"/>
      <c r="G360" s="145"/>
      <c r="H360" s="145"/>
      <c r="I360" s="145"/>
      <c r="J360" s="14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row>
    <row r="361" spans="1:133">
      <c r="A361" s="145"/>
      <c r="B361" s="145"/>
      <c r="C361" s="145"/>
      <c r="D361" s="145"/>
      <c r="E361" s="145"/>
      <c r="F361" s="145"/>
      <c r="G361" s="145"/>
      <c r="H361" s="145"/>
      <c r="I361" s="145"/>
      <c r="J361" s="142"/>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row>
    <row r="362" spans="1:133">
      <c r="A362" s="145"/>
      <c r="B362" s="145"/>
      <c r="C362" s="145"/>
      <c r="D362" s="145"/>
      <c r="E362" s="145"/>
      <c r="F362" s="145"/>
      <c r="G362" s="145"/>
      <c r="H362" s="145"/>
      <c r="I362" s="145"/>
      <c r="J362" s="142"/>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row>
    <row r="363" spans="1:133">
      <c r="A363" s="145"/>
      <c r="B363" s="145"/>
      <c r="C363" s="145"/>
      <c r="D363" s="145"/>
      <c r="E363" s="145"/>
      <c r="F363" s="145"/>
      <c r="G363" s="145"/>
      <c r="H363" s="145"/>
      <c r="I363" s="145"/>
      <c r="J363" s="142"/>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row>
    <row r="364" spans="1:133">
      <c r="A364" s="145"/>
      <c r="B364" s="145"/>
      <c r="C364" s="145"/>
      <c r="D364" s="145"/>
      <c r="E364" s="145"/>
      <c r="F364" s="145"/>
      <c r="G364" s="145"/>
      <c r="H364" s="145"/>
      <c r="I364" s="145"/>
      <c r="J364" s="142"/>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row>
    <row r="365" spans="1:133">
      <c r="A365" s="145"/>
      <c r="B365" s="145"/>
      <c r="C365" s="145"/>
      <c r="D365" s="145"/>
      <c r="E365" s="145"/>
      <c r="F365" s="145"/>
      <c r="G365" s="145"/>
      <c r="H365" s="145"/>
      <c r="I365" s="145"/>
      <c r="J365" s="142"/>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row>
    <row r="366" spans="1:133">
      <c r="A366" s="145"/>
      <c r="B366" s="145"/>
      <c r="C366" s="145"/>
      <c r="D366" s="145"/>
      <c r="E366" s="145"/>
      <c r="F366" s="145"/>
      <c r="G366" s="145"/>
      <c r="H366" s="145"/>
      <c r="I366" s="145"/>
      <c r="J366" s="142"/>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row>
    <row r="367" spans="1:133">
      <c r="A367" s="145"/>
      <c r="B367" s="145"/>
      <c r="C367" s="145"/>
      <c r="D367" s="145"/>
      <c r="E367" s="145"/>
      <c r="F367" s="145"/>
      <c r="G367" s="145"/>
      <c r="H367" s="145"/>
      <c r="I367" s="145"/>
      <c r="J367" s="142"/>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row>
    <row r="368" spans="1:133">
      <c r="A368" s="145"/>
      <c r="B368" s="145"/>
      <c r="C368" s="145"/>
      <c r="D368" s="145"/>
      <c r="E368" s="145"/>
      <c r="F368" s="145"/>
      <c r="G368" s="145"/>
      <c r="H368" s="145"/>
      <c r="I368" s="145"/>
      <c r="J368" s="142"/>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row>
    <row r="369" spans="1:133">
      <c r="A369" s="145"/>
      <c r="B369" s="145"/>
      <c r="C369" s="145"/>
      <c r="D369" s="145"/>
      <c r="E369" s="145"/>
      <c r="F369" s="145"/>
      <c r="G369" s="145"/>
      <c r="H369" s="145"/>
      <c r="I369" s="145"/>
      <c r="J369" s="14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row>
    <row r="370" spans="1:133">
      <c r="A370" s="145"/>
      <c r="B370" s="145"/>
      <c r="C370" s="145"/>
      <c r="D370" s="145"/>
      <c r="E370" s="145"/>
      <c r="F370" s="145"/>
      <c r="G370" s="145"/>
      <c r="H370" s="145"/>
      <c r="I370" s="145"/>
      <c r="J370" s="142"/>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row>
    <row r="371" spans="1:133">
      <c r="A371" s="145"/>
      <c r="B371" s="145"/>
      <c r="C371" s="145"/>
      <c r="D371" s="145"/>
      <c r="E371" s="145"/>
      <c r="F371" s="145"/>
      <c r="G371" s="145"/>
      <c r="H371" s="145"/>
      <c r="I371" s="145"/>
      <c r="J371" s="14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row>
    <row r="372" spans="1:133">
      <c r="A372" s="145"/>
      <c r="B372" s="145"/>
      <c r="C372" s="145"/>
      <c r="D372" s="145"/>
      <c r="E372" s="145"/>
      <c r="F372" s="145"/>
      <c r="G372" s="145"/>
      <c r="H372" s="145"/>
      <c r="I372" s="145"/>
      <c r="J372" s="14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row>
    <row r="373" spans="1:133">
      <c r="A373" s="145"/>
      <c r="B373" s="145"/>
      <c r="C373" s="145"/>
      <c r="D373" s="145"/>
      <c r="E373" s="145"/>
      <c r="F373" s="145"/>
      <c r="G373" s="145"/>
      <c r="H373" s="145"/>
      <c r="I373" s="145"/>
      <c r="J373" s="142"/>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row>
    <row r="374" spans="1:133">
      <c r="A374" s="145"/>
      <c r="B374" s="145"/>
      <c r="C374" s="145"/>
      <c r="D374" s="145"/>
      <c r="E374" s="145"/>
      <c r="F374" s="145"/>
      <c r="G374" s="145"/>
      <c r="H374" s="145"/>
      <c r="I374" s="145"/>
      <c r="J374" s="14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row>
    <row r="375" spans="1:133">
      <c r="A375" s="145"/>
      <c r="B375" s="145"/>
      <c r="C375" s="145"/>
      <c r="D375" s="145"/>
      <c r="E375" s="145"/>
      <c r="F375" s="145"/>
      <c r="G375" s="145"/>
      <c r="H375" s="145"/>
      <c r="I375" s="145"/>
      <c r="J375" s="14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row>
    <row r="376" spans="1:133">
      <c r="A376" s="145"/>
      <c r="B376" s="145"/>
      <c r="C376" s="145"/>
      <c r="D376" s="145"/>
      <c r="E376" s="145"/>
      <c r="F376" s="145"/>
      <c r="G376" s="145"/>
      <c r="H376" s="145"/>
      <c r="I376" s="145"/>
      <c r="J376" s="14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row>
    <row r="377" spans="1:133">
      <c r="A377" s="145"/>
      <c r="B377" s="145"/>
      <c r="C377" s="145"/>
      <c r="D377" s="145"/>
      <c r="E377" s="145"/>
      <c r="F377" s="145"/>
      <c r="G377" s="145"/>
      <c r="H377" s="145"/>
      <c r="I377" s="145"/>
      <c r="J377" s="14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row>
    <row r="378" spans="1:133">
      <c r="A378" s="145"/>
      <c r="B378" s="145"/>
      <c r="C378" s="145"/>
      <c r="D378" s="145"/>
      <c r="E378" s="145"/>
      <c r="F378" s="145"/>
      <c r="G378" s="145"/>
      <c r="H378" s="145"/>
      <c r="I378" s="145"/>
      <c r="J378" s="14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row>
    <row r="379" spans="1:133">
      <c r="A379" s="145"/>
      <c r="B379" s="145"/>
      <c r="C379" s="145"/>
      <c r="D379" s="145"/>
      <c r="E379" s="145"/>
      <c r="F379" s="145"/>
      <c r="G379" s="145"/>
      <c r="H379" s="145"/>
      <c r="I379" s="145"/>
      <c r="J379" s="14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row>
    <row r="380" spans="1:133">
      <c r="A380" s="145"/>
      <c r="B380" s="145"/>
      <c r="C380" s="145"/>
      <c r="D380" s="145"/>
      <c r="E380" s="145"/>
      <c r="F380" s="145"/>
      <c r="G380" s="145"/>
      <c r="H380" s="145"/>
      <c r="I380" s="145"/>
      <c r="J380" s="142"/>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row>
    <row r="381" spans="1:133">
      <c r="A381" s="145"/>
      <c r="B381" s="145"/>
      <c r="C381" s="145"/>
      <c r="D381" s="145"/>
      <c r="E381" s="145"/>
      <c r="F381" s="145"/>
      <c r="G381" s="145"/>
      <c r="H381" s="145"/>
      <c r="I381" s="145"/>
      <c r="J381" s="142"/>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row>
    <row r="382" spans="1:133">
      <c r="A382" s="145"/>
      <c r="B382" s="145"/>
      <c r="C382" s="145"/>
      <c r="D382" s="145"/>
      <c r="E382" s="145"/>
      <c r="F382" s="145"/>
      <c r="G382" s="145"/>
      <c r="H382" s="145"/>
      <c r="I382" s="145"/>
      <c r="J382" s="142"/>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row>
    <row r="383" spans="1:133">
      <c r="A383" s="145"/>
      <c r="B383" s="145"/>
      <c r="C383" s="145"/>
      <c r="D383" s="145"/>
      <c r="E383" s="145"/>
      <c r="F383" s="145"/>
      <c r="G383" s="145"/>
      <c r="H383" s="145"/>
      <c r="I383" s="145"/>
      <c r="J383" s="142"/>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row>
    <row r="384" spans="1:133">
      <c r="A384" s="145"/>
      <c r="B384" s="145"/>
      <c r="C384" s="145"/>
      <c r="D384" s="145"/>
      <c r="E384" s="145"/>
      <c r="F384" s="145"/>
      <c r="G384" s="145"/>
      <c r="H384" s="145"/>
      <c r="I384" s="145"/>
      <c r="J384" s="142"/>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row>
    <row r="385" spans="1:133">
      <c r="A385" s="145"/>
      <c r="B385" s="145"/>
      <c r="C385" s="145"/>
      <c r="D385" s="145"/>
      <c r="E385" s="145"/>
      <c r="F385" s="145"/>
      <c r="G385" s="145"/>
      <c r="H385" s="145"/>
      <c r="I385" s="145"/>
      <c r="J385" s="142"/>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row>
    <row r="386" spans="1:133">
      <c r="A386" s="145"/>
      <c r="B386" s="145"/>
      <c r="C386" s="145"/>
      <c r="D386" s="145"/>
      <c r="E386" s="145"/>
      <c r="F386" s="145"/>
      <c r="G386" s="145"/>
      <c r="H386" s="145"/>
      <c r="I386" s="145"/>
      <c r="J386" s="142"/>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row>
    <row r="387" spans="1:133">
      <c r="A387" s="145"/>
      <c r="B387" s="145"/>
      <c r="C387" s="145"/>
      <c r="D387" s="145"/>
      <c r="E387" s="145"/>
      <c r="F387" s="145"/>
      <c r="G387" s="145"/>
      <c r="H387" s="145"/>
      <c r="I387" s="145"/>
      <c r="J387" s="142"/>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row>
    <row r="388" spans="1:133">
      <c r="A388" s="145"/>
      <c r="B388" s="145"/>
      <c r="C388" s="145"/>
      <c r="D388" s="145"/>
      <c r="E388" s="145"/>
      <c r="F388" s="145"/>
      <c r="G388" s="145"/>
      <c r="H388" s="145"/>
      <c r="I388" s="145"/>
      <c r="J388" s="14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row>
    <row r="389" spans="1:133">
      <c r="A389" s="145"/>
      <c r="B389" s="145"/>
      <c r="C389" s="145"/>
      <c r="D389" s="145"/>
      <c r="E389" s="145"/>
      <c r="F389" s="145"/>
      <c r="G389" s="145"/>
      <c r="H389" s="145"/>
      <c r="I389" s="145"/>
      <c r="J389" s="14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row>
    <row r="390" spans="1:133">
      <c r="A390" s="145"/>
      <c r="B390" s="145"/>
      <c r="C390" s="145"/>
      <c r="D390" s="145"/>
      <c r="E390" s="145"/>
      <c r="F390" s="145"/>
      <c r="G390" s="145"/>
      <c r="H390" s="145"/>
      <c r="I390" s="145"/>
      <c r="J390" s="142"/>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row>
    <row r="391" spans="1:133">
      <c r="A391" s="145"/>
      <c r="B391" s="145"/>
      <c r="C391" s="145"/>
      <c r="D391" s="145"/>
      <c r="E391" s="145"/>
      <c r="F391" s="145"/>
      <c r="G391" s="145"/>
      <c r="H391" s="145"/>
      <c r="I391" s="145"/>
      <c r="J391" s="14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row>
    <row r="392" spans="1:133">
      <c r="A392" s="145"/>
      <c r="B392" s="145"/>
      <c r="C392" s="145"/>
      <c r="D392" s="145"/>
      <c r="E392" s="145"/>
      <c r="F392" s="145"/>
      <c r="G392" s="145"/>
      <c r="H392" s="145"/>
      <c r="I392" s="145"/>
      <c r="J392" s="14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row>
    <row r="393" spans="1:133">
      <c r="A393" s="145"/>
      <c r="B393" s="145"/>
      <c r="C393" s="145"/>
      <c r="D393" s="145"/>
      <c r="E393" s="145"/>
      <c r="F393" s="145"/>
      <c r="G393" s="145"/>
      <c r="H393" s="145"/>
      <c r="I393" s="145"/>
      <c r="J393" s="142"/>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row>
    <row r="394" spans="1:133">
      <c r="A394" s="145"/>
      <c r="B394" s="145"/>
      <c r="C394" s="145"/>
      <c r="D394" s="145"/>
      <c r="E394" s="145"/>
      <c r="F394" s="145"/>
      <c r="G394" s="145"/>
      <c r="H394" s="145"/>
      <c r="I394" s="145"/>
      <c r="J394" s="14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row>
    <row r="395" spans="1:133">
      <c r="A395" s="145"/>
      <c r="B395" s="145"/>
      <c r="C395" s="145"/>
      <c r="D395" s="145"/>
      <c r="E395" s="145"/>
      <c r="F395" s="145"/>
      <c r="G395" s="145"/>
      <c r="H395" s="145"/>
      <c r="I395" s="145"/>
      <c r="J395" s="14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row>
    <row r="396" spans="1:133">
      <c r="A396" s="145"/>
      <c r="B396" s="145"/>
      <c r="C396" s="145"/>
      <c r="D396" s="145"/>
      <c r="E396" s="145"/>
      <c r="F396" s="145"/>
      <c r="G396" s="145"/>
      <c r="H396" s="145"/>
      <c r="I396" s="145"/>
      <c r="J396" s="14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row>
    <row r="397" spans="1:133">
      <c r="A397" s="145"/>
      <c r="B397" s="145"/>
      <c r="C397" s="145"/>
      <c r="D397" s="145"/>
      <c r="E397" s="145"/>
      <c r="F397" s="145"/>
      <c r="G397" s="145"/>
      <c r="H397" s="145"/>
      <c r="I397" s="145"/>
      <c r="J397" s="14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row>
    <row r="398" spans="1:133">
      <c r="A398" s="145"/>
      <c r="B398" s="145"/>
      <c r="C398" s="145"/>
      <c r="D398" s="145"/>
      <c r="E398" s="145"/>
      <c r="F398" s="145"/>
      <c r="G398" s="145"/>
      <c r="H398" s="145"/>
      <c r="I398" s="145"/>
      <c r="J398" s="14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row>
    <row r="399" spans="1:133">
      <c r="A399" s="145"/>
      <c r="B399" s="145"/>
      <c r="C399" s="145"/>
      <c r="D399" s="145"/>
      <c r="E399" s="145"/>
      <c r="F399" s="145"/>
      <c r="G399" s="145"/>
      <c r="H399" s="145"/>
      <c r="I399" s="145"/>
      <c r="J399" s="14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row>
    <row r="400" spans="1:133">
      <c r="A400" s="145"/>
      <c r="B400" s="145"/>
      <c r="C400" s="145"/>
      <c r="D400" s="145"/>
      <c r="E400" s="145"/>
      <c r="F400" s="145"/>
      <c r="G400" s="145"/>
      <c r="H400" s="145"/>
      <c r="I400" s="145"/>
      <c r="J400" s="142"/>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row>
    <row r="401" spans="1:133">
      <c r="A401" s="145"/>
      <c r="B401" s="145"/>
      <c r="C401" s="145"/>
      <c r="D401" s="145"/>
      <c r="E401" s="145"/>
      <c r="F401" s="145"/>
      <c r="G401" s="145"/>
      <c r="H401" s="145"/>
      <c r="I401" s="145"/>
      <c r="J401" s="142"/>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row>
    <row r="402" spans="1:133">
      <c r="A402" s="145"/>
      <c r="B402" s="145"/>
      <c r="C402" s="145"/>
      <c r="D402" s="145"/>
      <c r="E402" s="145"/>
      <c r="F402" s="145"/>
      <c r="G402" s="145"/>
      <c r="H402" s="145"/>
      <c r="I402" s="145"/>
      <c r="J402" s="142"/>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row>
    <row r="403" spans="1:133">
      <c r="A403" s="145"/>
      <c r="B403" s="145"/>
      <c r="C403" s="145"/>
      <c r="D403" s="145"/>
      <c r="E403" s="145"/>
      <c r="F403" s="145"/>
      <c r="G403" s="145"/>
      <c r="H403" s="145"/>
      <c r="I403" s="145"/>
      <c r="J403" s="14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row>
    <row r="404" spans="1:133">
      <c r="A404" s="145"/>
      <c r="B404" s="145"/>
      <c r="C404" s="145"/>
      <c r="D404" s="145"/>
      <c r="E404" s="145"/>
      <c r="F404" s="145"/>
      <c r="G404" s="145"/>
      <c r="H404" s="145"/>
      <c r="I404" s="145"/>
      <c r="J404" s="14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row>
    <row r="405" spans="1:133">
      <c r="A405" s="145"/>
      <c r="B405" s="145"/>
      <c r="C405" s="145"/>
      <c r="D405" s="145"/>
      <c r="E405" s="145"/>
      <c r="F405" s="145"/>
      <c r="G405" s="145"/>
      <c r="H405" s="145"/>
      <c r="I405" s="145"/>
      <c r="J405" s="14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row>
    <row r="406" spans="1:133">
      <c r="A406" s="145"/>
      <c r="B406" s="145"/>
      <c r="C406" s="145"/>
      <c r="D406" s="145"/>
      <c r="E406" s="145"/>
      <c r="F406" s="145"/>
      <c r="G406" s="145"/>
      <c r="H406" s="145"/>
      <c r="I406" s="145"/>
      <c r="J406" s="142"/>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row>
    <row r="407" spans="1:133">
      <c r="A407" s="145"/>
      <c r="B407" s="145"/>
      <c r="C407" s="145"/>
      <c r="D407" s="145"/>
      <c r="E407" s="145"/>
      <c r="F407" s="145"/>
      <c r="G407" s="145"/>
      <c r="H407" s="145"/>
      <c r="I407" s="145"/>
      <c r="J407" s="14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row>
    <row r="408" spans="1:133">
      <c r="A408" s="145"/>
      <c r="B408" s="145"/>
      <c r="C408" s="145"/>
      <c r="D408" s="145"/>
      <c r="E408" s="145"/>
      <c r="F408" s="145"/>
      <c r="G408" s="145"/>
      <c r="H408" s="145"/>
      <c r="I408" s="145"/>
      <c r="J408" s="14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row>
    <row r="409" spans="1:133">
      <c r="A409" s="145"/>
      <c r="B409" s="145"/>
      <c r="C409" s="145"/>
      <c r="D409" s="145"/>
      <c r="E409" s="145"/>
      <c r="F409" s="145"/>
      <c r="G409" s="145"/>
      <c r="H409" s="145"/>
      <c r="I409" s="145"/>
      <c r="J409" s="142"/>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row>
    <row r="410" spans="1:133">
      <c r="A410" s="145"/>
      <c r="B410" s="145"/>
      <c r="C410" s="145"/>
      <c r="D410" s="145"/>
      <c r="E410" s="145"/>
      <c r="F410" s="145"/>
      <c r="G410" s="145"/>
      <c r="H410" s="145"/>
      <c r="I410" s="145"/>
      <c r="J410" s="142"/>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row>
    <row r="411" spans="1:133">
      <c r="A411" s="145"/>
      <c r="B411" s="145"/>
      <c r="C411" s="145"/>
      <c r="D411" s="145"/>
      <c r="E411" s="145"/>
      <c r="F411" s="145"/>
      <c r="G411" s="145"/>
      <c r="H411" s="145"/>
      <c r="I411" s="145"/>
      <c r="J411" s="14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row>
    <row r="412" spans="1:133">
      <c r="A412" s="145"/>
      <c r="B412" s="145"/>
      <c r="C412" s="145"/>
      <c r="D412" s="145"/>
      <c r="E412" s="145"/>
      <c r="F412" s="145"/>
      <c r="G412" s="145"/>
      <c r="H412" s="145"/>
      <c r="I412" s="145"/>
      <c r="J412" s="14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row>
    <row r="413" spans="1:133">
      <c r="A413" s="145"/>
      <c r="B413" s="145"/>
      <c r="C413" s="145"/>
      <c r="D413" s="145"/>
      <c r="E413" s="145"/>
      <c r="F413" s="145"/>
      <c r="G413" s="145"/>
      <c r="H413" s="145"/>
      <c r="I413" s="145"/>
      <c r="J413" s="142"/>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row>
    <row r="414" spans="1:133">
      <c r="A414" s="145"/>
      <c r="B414" s="145"/>
      <c r="C414" s="145"/>
      <c r="D414" s="145"/>
      <c r="E414" s="145"/>
      <c r="F414" s="145"/>
      <c r="G414" s="145"/>
      <c r="H414" s="145"/>
      <c r="I414" s="145"/>
      <c r="J414" s="14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row>
    <row r="415" spans="1:133">
      <c r="A415" s="145"/>
      <c r="B415" s="145"/>
      <c r="C415" s="145"/>
      <c r="D415" s="145"/>
      <c r="E415" s="145"/>
      <c r="F415" s="145"/>
      <c r="G415" s="145"/>
      <c r="H415" s="145"/>
      <c r="I415" s="145"/>
      <c r="J415" s="14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row>
    <row r="416" spans="1:133">
      <c r="A416" s="145"/>
      <c r="B416" s="145"/>
      <c r="C416" s="145"/>
      <c r="D416" s="145"/>
      <c r="E416" s="145"/>
      <c r="F416" s="145"/>
      <c r="G416" s="145"/>
      <c r="H416" s="145"/>
      <c r="I416" s="145"/>
      <c r="J416" s="14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row>
    <row r="417" spans="1:133">
      <c r="A417" s="145"/>
      <c r="B417" s="145"/>
      <c r="C417" s="145"/>
      <c r="D417" s="145"/>
      <c r="E417" s="145"/>
      <c r="F417" s="145"/>
      <c r="G417" s="145"/>
      <c r="H417" s="145"/>
      <c r="I417" s="145"/>
      <c r="J417" s="14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row>
    <row r="418" spans="1:133">
      <c r="A418" s="145"/>
      <c r="B418" s="145"/>
      <c r="C418" s="145"/>
      <c r="D418" s="145"/>
      <c r="E418" s="145"/>
      <c r="F418" s="145"/>
      <c r="G418" s="145"/>
      <c r="H418" s="145"/>
      <c r="I418" s="145"/>
      <c r="J418" s="14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row>
    <row r="419" spans="1:133">
      <c r="A419" s="145"/>
      <c r="B419" s="145"/>
      <c r="C419" s="145"/>
      <c r="D419" s="145"/>
      <c r="E419" s="145"/>
      <c r="F419" s="145"/>
      <c r="G419" s="145"/>
      <c r="H419" s="145"/>
      <c r="I419" s="145"/>
      <c r="J419" s="14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row>
    <row r="420" spans="1:133">
      <c r="A420" s="145"/>
      <c r="B420" s="145"/>
      <c r="C420" s="145"/>
      <c r="D420" s="145"/>
      <c r="E420" s="145"/>
      <c r="F420" s="145"/>
      <c r="G420" s="145"/>
      <c r="H420" s="145"/>
      <c r="I420" s="145"/>
      <c r="J420" s="142"/>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row>
    <row r="421" spans="1:133">
      <c r="A421" s="145"/>
      <c r="B421" s="145"/>
      <c r="C421" s="145"/>
      <c r="D421" s="145"/>
      <c r="E421" s="145"/>
      <c r="F421" s="145"/>
      <c r="G421" s="145"/>
      <c r="H421" s="145"/>
      <c r="I421" s="145"/>
      <c r="J421" s="142"/>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row>
    <row r="422" spans="1:133">
      <c r="A422" s="145"/>
      <c r="B422" s="145"/>
      <c r="C422" s="145"/>
      <c r="D422" s="145"/>
      <c r="E422" s="145"/>
      <c r="F422" s="145"/>
      <c r="G422" s="145"/>
      <c r="H422" s="145"/>
      <c r="I422" s="145"/>
      <c r="J422" s="142"/>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row>
    <row r="423" spans="1:133">
      <c r="A423" s="145"/>
      <c r="B423" s="145"/>
      <c r="C423" s="145"/>
      <c r="D423" s="145"/>
      <c r="E423" s="145"/>
      <c r="F423" s="145"/>
      <c r="G423" s="145"/>
      <c r="H423" s="145"/>
      <c r="I423" s="145"/>
      <c r="J423" s="142"/>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row>
    <row r="424" spans="1:133">
      <c r="A424" s="145"/>
      <c r="B424" s="145"/>
      <c r="C424" s="145"/>
      <c r="D424" s="145"/>
      <c r="E424" s="145"/>
      <c r="F424" s="145"/>
      <c r="G424" s="145"/>
      <c r="H424" s="145"/>
      <c r="I424" s="145"/>
      <c r="J424" s="142"/>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row>
    <row r="425" spans="1:133">
      <c r="A425" s="145"/>
      <c r="B425" s="145"/>
      <c r="C425" s="145"/>
      <c r="D425" s="145"/>
      <c r="E425" s="145"/>
      <c r="F425" s="145"/>
      <c r="G425" s="145"/>
      <c r="H425" s="145"/>
      <c r="I425" s="145"/>
      <c r="J425" s="142"/>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row>
    <row r="426" spans="1:133">
      <c r="A426" s="145"/>
      <c r="B426" s="145"/>
      <c r="C426" s="145"/>
      <c r="D426" s="145"/>
      <c r="E426" s="145"/>
      <c r="F426" s="145"/>
      <c r="G426" s="145"/>
      <c r="H426" s="145"/>
      <c r="I426" s="145"/>
      <c r="J426" s="142"/>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row>
    <row r="427" spans="1:133">
      <c r="A427" s="145"/>
      <c r="B427" s="145"/>
      <c r="C427" s="145"/>
      <c r="D427" s="145"/>
      <c r="E427" s="145"/>
      <c r="F427" s="145"/>
      <c r="G427" s="145"/>
      <c r="H427" s="145"/>
      <c r="I427" s="145"/>
      <c r="J427" s="142"/>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row>
    <row r="428" spans="1:133">
      <c r="A428" s="145"/>
      <c r="B428" s="145"/>
      <c r="C428" s="145"/>
      <c r="D428" s="145"/>
      <c r="E428" s="145"/>
      <c r="F428" s="145"/>
      <c r="G428" s="145"/>
      <c r="H428" s="145"/>
      <c r="I428" s="145"/>
      <c r="J428" s="142"/>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row>
    <row r="429" spans="1:133">
      <c r="A429" s="145"/>
      <c r="B429" s="145"/>
      <c r="C429" s="145"/>
      <c r="D429" s="145"/>
      <c r="E429" s="145"/>
      <c r="F429" s="145"/>
      <c r="G429" s="145"/>
      <c r="H429" s="145"/>
      <c r="I429" s="145"/>
      <c r="J429" s="142"/>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row>
    <row r="430" spans="1:133">
      <c r="A430" s="145"/>
      <c r="B430" s="145"/>
      <c r="C430" s="145"/>
      <c r="D430" s="145"/>
      <c r="E430" s="145"/>
      <c r="F430" s="145"/>
      <c r="G430" s="145"/>
      <c r="H430" s="145"/>
      <c r="I430" s="145"/>
      <c r="J430" s="142"/>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row>
    <row r="431" spans="1:133">
      <c r="A431" s="145"/>
      <c r="B431" s="145"/>
      <c r="C431" s="145"/>
      <c r="D431" s="145"/>
      <c r="E431" s="145"/>
      <c r="F431" s="145"/>
      <c r="G431" s="145"/>
      <c r="H431" s="145"/>
      <c r="I431" s="145"/>
      <c r="J431" s="142"/>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row>
    <row r="432" spans="1:133">
      <c r="A432" s="145"/>
      <c r="B432" s="145"/>
      <c r="C432" s="145"/>
      <c r="D432" s="145"/>
      <c r="E432" s="145"/>
      <c r="F432" s="145"/>
      <c r="G432" s="145"/>
      <c r="H432" s="145"/>
      <c r="I432" s="145"/>
      <c r="J432" s="142"/>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row>
    <row r="433" spans="1:133">
      <c r="A433" s="145"/>
      <c r="B433" s="145"/>
      <c r="C433" s="145"/>
      <c r="D433" s="145"/>
      <c r="E433" s="145"/>
      <c r="F433" s="145"/>
      <c r="G433" s="145"/>
      <c r="H433" s="145"/>
      <c r="I433" s="145"/>
      <c r="J433" s="142"/>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row>
    <row r="434" spans="1:133">
      <c r="A434" s="145"/>
      <c r="B434" s="145"/>
      <c r="C434" s="145"/>
      <c r="D434" s="145"/>
      <c r="E434" s="145"/>
      <c r="F434" s="145"/>
      <c r="G434" s="145"/>
      <c r="H434" s="145"/>
      <c r="I434" s="145"/>
      <c r="J434" s="14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row>
    <row r="435" spans="1:133">
      <c r="A435" s="145"/>
      <c r="B435" s="145"/>
      <c r="C435" s="145"/>
      <c r="D435" s="145"/>
      <c r="E435" s="145"/>
      <c r="F435" s="145"/>
      <c r="G435" s="145"/>
      <c r="H435" s="145"/>
      <c r="I435" s="145"/>
      <c r="J435" s="14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row>
    <row r="436" spans="1:133">
      <c r="A436" s="145"/>
      <c r="B436" s="145"/>
      <c r="C436" s="145"/>
      <c r="D436" s="145"/>
      <c r="E436" s="145"/>
      <c r="F436" s="145"/>
      <c r="G436" s="145"/>
      <c r="H436" s="145"/>
      <c r="I436" s="145"/>
      <c r="J436" s="14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row>
    <row r="437" spans="1:133">
      <c r="A437" s="145"/>
      <c r="B437" s="145"/>
      <c r="C437" s="145"/>
      <c r="D437" s="145"/>
      <c r="E437" s="145"/>
      <c r="F437" s="145"/>
      <c r="G437" s="145"/>
      <c r="H437" s="145"/>
      <c r="I437" s="145"/>
      <c r="J437" s="14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row>
    <row r="438" spans="1:133">
      <c r="A438" s="145"/>
      <c r="B438" s="145"/>
      <c r="C438" s="145"/>
      <c r="D438" s="145"/>
      <c r="E438" s="145"/>
      <c r="F438" s="145"/>
      <c r="G438" s="145"/>
      <c r="H438" s="145"/>
      <c r="I438" s="145"/>
      <c r="J438" s="14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row>
    <row r="439" spans="1:133">
      <c r="A439" s="145"/>
      <c r="B439" s="145"/>
      <c r="C439" s="145"/>
      <c r="D439" s="145"/>
      <c r="E439" s="145"/>
      <c r="F439" s="145"/>
      <c r="G439" s="145"/>
      <c r="H439" s="145"/>
      <c r="I439" s="145"/>
      <c r="J439" s="142"/>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row>
    <row r="440" spans="1:133">
      <c r="A440" s="145"/>
      <c r="B440" s="145"/>
      <c r="C440" s="145"/>
      <c r="D440" s="145"/>
      <c r="E440" s="145"/>
      <c r="F440" s="145"/>
      <c r="G440" s="145"/>
      <c r="H440" s="145"/>
      <c r="I440" s="145"/>
      <c r="J440" s="142"/>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row>
    <row r="441" spans="1:133">
      <c r="A441" s="145"/>
      <c r="B441" s="145"/>
      <c r="C441" s="145"/>
      <c r="D441" s="145"/>
      <c r="E441" s="145"/>
      <c r="F441" s="145"/>
      <c r="G441" s="145"/>
      <c r="H441" s="145"/>
      <c r="I441" s="145"/>
      <c r="J441" s="142"/>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row>
    <row r="442" spans="1:133">
      <c r="A442" s="145"/>
      <c r="B442" s="145"/>
      <c r="C442" s="145"/>
      <c r="D442" s="145"/>
      <c r="E442" s="145"/>
      <c r="F442" s="145"/>
      <c r="G442" s="145"/>
      <c r="H442" s="145"/>
      <c r="I442" s="145"/>
      <c r="J442" s="142"/>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row>
    <row r="443" spans="1:133">
      <c r="A443" s="145"/>
      <c r="B443" s="145"/>
      <c r="C443" s="145"/>
      <c r="D443" s="145"/>
      <c r="E443" s="145"/>
      <c r="F443" s="145"/>
      <c r="G443" s="145"/>
      <c r="H443" s="145"/>
      <c r="I443" s="145"/>
      <c r="J443" s="142"/>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row>
    <row r="444" spans="1:133">
      <c r="A444" s="145"/>
      <c r="B444" s="145"/>
      <c r="C444" s="145"/>
      <c r="D444" s="145"/>
      <c r="E444" s="145"/>
      <c r="F444" s="145"/>
      <c r="G444" s="145"/>
      <c r="H444" s="145"/>
      <c r="I444" s="145"/>
      <c r="J444" s="142"/>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row>
    <row r="445" spans="1:133">
      <c r="A445" s="145"/>
      <c r="B445" s="145"/>
      <c r="C445" s="145"/>
      <c r="D445" s="145"/>
      <c r="E445" s="145"/>
      <c r="F445" s="145"/>
      <c r="G445" s="145"/>
      <c r="H445" s="145"/>
      <c r="I445" s="145"/>
      <c r="J445" s="142"/>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row>
    <row r="446" spans="1:133">
      <c r="A446" s="145"/>
      <c r="B446" s="145"/>
      <c r="C446" s="145"/>
      <c r="D446" s="145"/>
      <c r="E446" s="145"/>
      <c r="F446" s="145"/>
      <c r="G446" s="145"/>
      <c r="H446" s="145"/>
      <c r="I446" s="145"/>
      <c r="J446" s="142"/>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row>
    <row r="447" spans="1:133">
      <c r="A447" s="145"/>
      <c r="B447" s="145"/>
      <c r="C447" s="145"/>
      <c r="D447" s="145"/>
      <c r="E447" s="145"/>
      <c r="F447" s="145"/>
      <c r="G447" s="145"/>
      <c r="H447" s="145"/>
      <c r="I447" s="145"/>
      <c r="J447" s="142"/>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row>
    <row r="448" spans="1:133">
      <c r="A448" s="145"/>
      <c r="B448" s="145"/>
      <c r="C448" s="145"/>
      <c r="D448" s="145"/>
      <c r="E448" s="145"/>
      <c r="F448" s="145"/>
      <c r="G448" s="145"/>
      <c r="H448" s="145"/>
      <c r="I448" s="145"/>
      <c r="J448" s="142"/>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row>
    <row r="449" spans="1:133">
      <c r="A449" s="145"/>
      <c r="B449" s="145"/>
      <c r="C449" s="145"/>
      <c r="D449" s="145"/>
      <c r="E449" s="145"/>
      <c r="F449" s="145"/>
      <c r="G449" s="145"/>
      <c r="H449" s="145"/>
      <c r="I449" s="145"/>
      <c r="J449" s="14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row>
    <row r="450" spans="1:133">
      <c r="A450" s="145"/>
      <c r="B450" s="145"/>
      <c r="C450" s="145"/>
      <c r="D450" s="145"/>
      <c r="E450" s="145"/>
      <c r="F450" s="145"/>
      <c r="G450" s="145"/>
      <c r="H450" s="145"/>
      <c r="I450" s="145"/>
      <c r="J450" s="14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row>
    <row r="451" spans="1:133">
      <c r="A451" s="145"/>
      <c r="B451" s="145"/>
      <c r="C451" s="145"/>
      <c r="D451" s="145"/>
      <c r="E451" s="145"/>
      <c r="F451" s="145"/>
      <c r="G451" s="145"/>
      <c r="H451" s="145"/>
      <c r="I451" s="145"/>
      <c r="J451" s="14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row>
    <row r="452" spans="1:133">
      <c r="A452" s="145"/>
      <c r="B452" s="145"/>
      <c r="C452" s="145"/>
      <c r="D452" s="145"/>
      <c r="E452" s="145"/>
      <c r="F452" s="145"/>
      <c r="G452" s="145"/>
      <c r="H452" s="145"/>
      <c r="I452" s="145"/>
      <c r="J452" s="142"/>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row>
    <row r="453" spans="1:133">
      <c r="A453" s="145"/>
      <c r="B453" s="145"/>
      <c r="C453" s="145"/>
      <c r="D453" s="145"/>
      <c r="E453" s="145"/>
      <c r="F453" s="145"/>
      <c r="G453" s="145"/>
      <c r="H453" s="145"/>
      <c r="I453" s="145"/>
      <c r="J453" s="14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row>
    <row r="454" spans="1:133">
      <c r="A454" s="145"/>
      <c r="B454" s="145"/>
      <c r="C454" s="145"/>
      <c r="D454" s="145"/>
      <c r="E454" s="145"/>
      <c r="F454" s="145"/>
      <c r="G454" s="145"/>
      <c r="H454" s="145"/>
      <c r="I454" s="145"/>
      <c r="J454" s="14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row>
    <row r="455" spans="1:133">
      <c r="A455" s="145"/>
      <c r="B455" s="145"/>
      <c r="C455" s="145"/>
      <c r="D455" s="145"/>
      <c r="E455" s="145"/>
      <c r="F455" s="145"/>
      <c r="G455" s="145"/>
      <c r="H455" s="145"/>
      <c r="I455" s="145"/>
      <c r="J455" s="142"/>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row>
    <row r="456" spans="1:133">
      <c r="A456" s="145"/>
      <c r="B456" s="145"/>
      <c r="C456" s="145"/>
      <c r="D456" s="145"/>
      <c r="E456" s="145"/>
      <c r="F456" s="145"/>
      <c r="G456" s="145"/>
      <c r="H456" s="145"/>
      <c r="I456" s="145"/>
      <c r="J456" s="142"/>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row>
    <row r="457" spans="1:133">
      <c r="A457" s="145"/>
      <c r="B457" s="145"/>
      <c r="C457" s="145"/>
      <c r="D457" s="145"/>
      <c r="E457" s="145"/>
      <c r="F457" s="145"/>
      <c r="G457" s="145"/>
      <c r="H457" s="145"/>
      <c r="I457" s="145"/>
      <c r="J457" s="142"/>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row>
    <row r="458" spans="1:133">
      <c r="A458" s="145"/>
      <c r="B458" s="145"/>
      <c r="C458" s="145"/>
      <c r="D458" s="145"/>
      <c r="E458" s="145"/>
      <c r="F458" s="145"/>
      <c r="G458" s="145"/>
      <c r="H458" s="145"/>
      <c r="I458" s="145"/>
      <c r="J458" s="142"/>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row>
    <row r="459" spans="1:133">
      <c r="A459" s="145"/>
      <c r="B459" s="145"/>
      <c r="C459" s="145"/>
      <c r="D459" s="145"/>
      <c r="E459" s="145"/>
      <c r="F459" s="145"/>
      <c r="G459" s="145"/>
      <c r="H459" s="145"/>
      <c r="I459" s="145"/>
      <c r="J459" s="142"/>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row>
    <row r="460" spans="1:133">
      <c r="A460" s="145"/>
      <c r="B460" s="145"/>
      <c r="C460" s="145"/>
      <c r="D460" s="145"/>
      <c r="E460" s="145"/>
      <c r="F460" s="145"/>
      <c r="G460" s="145"/>
      <c r="H460" s="145"/>
      <c r="I460" s="145"/>
      <c r="J460" s="142"/>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row>
    <row r="461" spans="1:133">
      <c r="A461" s="145"/>
      <c r="B461" s="145"/>
      <c r="C461" s="145"/>
      <c r="D461" s="145"/>
      <c r="E461" s="145"/>
      <c r="F461" s="145"/>
      <c r="G461" s="145"/>
      <c r="H461" s="145"/>
      <c r="I461" s="145"/>
      <c r="J461" s="142"/>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row>
    <row r="462" spans="1:133">
      <c r="A462" s="145"/>
      <c r="B462" s="145"/>
      <c r="C462" s="145"/>
      <c r="D462" s="145"/>
      <c r="E462" s="145"/>
      <c r="F462" s="145"/>
      <c r="G462" s="145"/>
      <c r="H462" s="145"/>
      <c r="I462" s="145"/>
      <c r="J462" s="142"/>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row>
    <row r="463" spans="1:133">
      <c r="A463" s="145"/>
      <c r="B463" s="145"/>
      <c r="C463" s="145"/>
      <c r="D463" s="145"/>
      <c r="E463" s="145"/>
      <c r="F463" s="145"/>
      <c r="G463" s="145"/>
      <c r="H463" s="145"/>
      <c r="I463" s="145"/>
      <c r="J463" s="14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row>
    <row r="464" spans="1:133">
      <c r="A464" s="145"/>
      <c r="B464" s="145"/>
      <c r="C464" s="145"/>
      <c r="D464" s="145"/>
      <c r="E464" s="145"/>
      <c r="F464" s="145"/>
      <c r="G464" s="145"/>
      <c r="H464" s="145"/>
      <c r="I464" s="145"/>
      <c r="J464" s="142"/>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row>
    <row r="465" spans="1:133">
      <c r="A465" s="145"/>
      <c r="B465" s="145"/>
      <c r="C465" s="145"/>
      <c r="D465" s="145"/>
      <c r="E465" s="145"/>
      <c r="F465" s="145"/>
      <c r="G465" s="145"/>
      <c r="H465" s="145"/>
      <c r="I465" s="145"/>
      <c r="J465" s="142"/>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row>
    <row r="466" spans="1:133">
      <c r="A466" s="145"/>
      <c r="B466" s="145"/>
      <c r="C466" s="145"/>
      <c r="D466" s="145"/>
      <c r="E466" s="145"/>
      <c r="F466" s="145"/>
      <c r="G466" s="145"/>
      <c r="H466" s="145"/>
      <c r="I466" s="145"/>
      <c r="J466" s="142"/>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row>
    <row r="467" spans="1:133">
      <c r="A467" s="145"/>
      <c r="B467" s="145"/>
      <c r="C467" s="145"/>
      <c r="D467" s="145"/>
      <c r="E467" s="145"/>
      <c r="F467" s="145"/>
      <c r="G467" s="145"/>
      <c r="H467" s="145"/>
      <c r="I467" s="145"/>
      <c r="J467" s="142"/>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row>
    <row r="468" spans="1:133">
      <c r="A468" s="145"/>
      <c r="B468" s="145"/>
      <c r="C468" s="145"/>
      <c r="D468" s="145"/>
      <c r="E468" s="145"/>
      <c r="F468" s="145"/>
      <c r="G468" s="145"/>
      <c r="H468" s="145"/>
      <c r="I468" s="145"/>
      <c r="J468" s="142"/>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row>
    <row r="469" spans="1:133">
      <c r="A469" s="145"/>
      <c r="B469" s="145"/>
      <c r="C469" s="145"/>
      <c r="D469" s="145"/>
      <c r="E469" s="145"/>
      <c r="F469" s="145"/>
      <c r="G469" s="145"/>
      <c r="H469" s="145"/>
      <c r="I469" s="145"/>
      <c r="J469" s="142"/>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row>
    <row r="470" spans="1:133">
      <c r="A470" s="145"/>
      <c r="B470" s="145"/>
      <c r="C470" s="145"/>
      <c r="D470" s="145"/>
      <c r="E470" s="145"/>
      <c r="F470" s="145"/>
      <c r="G470" s="145"/>
      <c r="H470" s="145"/>
      <c r="I470" s="145"/>
      <c r="J470" s="142"/>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row>
    <row r="471" spans="1:133">
      <c r="A471" s="145"/>
      <c r="B471" s="145"/>
      <c r="C471" s="145"/>
      <c r="D471" s="145"/>
      <c r="E471" s="145"/>
      <c r="F471" s="145"/>
      <c r="G471" s="145"/>
      <c r="H471" s="145"/>
      <c r="I471" s="145"/>
      <c r="J471" s="142"/>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row>
    <row r="472" spans="1:133">
      <c r="A472" s="145"/>
      <c r="B472" s="145"/>
      <c r="C472" s="145"/>
      <c r="D472" s="145"/>
      <c r="E472" s="145"/>
      <c r="F472" s="145"/>
      <c r="G472" s="145"/>
      <c r="H472" s="145"/>
      <c r="I472" s="145"/>
      <c r="J472" s="142"/>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row>
    <row r="473" spans="1:133">
      <c r="A473" s="145"/>
      <c r="B473" s="145"/>
      <c r="C473" s="145"/>
      <c r="D473" s="145"/>
      <c r="E473" s="145"/>
      <c r="F473" s="145"/>
      <c r="G473" s="145"/>
      <c r="H473" s="145"/>
      <c r="I473" s="145"/>
      <c r="J473" s="142"/>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row>
    <row r="474" spans="1:133">
      <c r="A474" s="145"/>
      <c r="B474" s="145"/>
      <c r="C474" s="145"/>
      <c r="D474" s="145"/>
      <c r="E474" s="145"/>
      <c r="F474" s="145"/>
      <c r="G474" s="145"/>
      <c r="H474" s="145"/>
      <c r="I474" s="145"/>
      <c r="J474" s="142"/>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row>
    <row r="475" spans="1:133">
      <c r="A475" s="145"/>
      <c r="B475" s="145"/>
      <c r="C475" s="145"/>
      <c r="D475" s="145"/>
      <c r="E475" s="145"/>
      <c r="F475" s="145"/>
      <c r="G475" s="145"/>
      <c r="H475" s="145"/>
      <c r="I475" s="145"/>
      <c r="J475" s="142"/>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row>
    <row r="476" spans="1:133">
      <c r="A476" s="145"/>
      <c r="B476" s="145"/>
      <c r="C476" s="145"/>
      <c r="D476" s="145"/>
      <c r="E476" s="145"/>
      <c r="F476" s="145"/>
      <c r="G476" s="145"/>
      <c r="H476" s="145"/>
      <c r="I476" s="145"/>
      <c r="J476" s="142"/>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row>
    <row r="477" spans="1:133">
      <c r="A477" s="145"/>
      <c r="B477" s="145"/>
      <c r="C477" s="145"/>
      <c r="D477" s="145"/>
      <c r="E477" s="145"/>
      <c r="F477" s="145"/>
      <c r="G477" s="145"/>
      <c r="H477" s="145"/>
      <c r="I477" s="145"/>
      <c r="J477" s="142"/>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row>
    <row r="478" spans="1:133">
      <c r="A478" s="145"/>
      <c r="B478" s="145"/>
      <c r="C478" s="145"/>
      <c r="D478" s="145"/>
      <c r="E478" s="145"/>
      <c r="F478" s="145"/>
      <c r="G478" s="145"/>
      <c r="H478" s="145"/>
      <c r="I478" s="145"/>
      <c r="J478" s="142"/>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row>
    <row r="479" spans="1:133">
      <c r="A479" s="145"/>
      <c r="B479" s="145"/>
      <c r="C479" s="145"/>
      <c r="D479" s="145"/>
      <c r="E479" s="145"/>
      <c r="F479" s="145"/>
      <c r="G479" s="145"/>
      <c r="H479" s="145"/>
      <c r="I479" s="145"/>
      <c r="J479" s="142"/>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row>
    <row r="480" spans="1:133">
      <c r="A480" s="145"/>
      <c r="B480" s="145"/>
      <c r="C480" s="145"/>
      <c r="D480" s="145"/>
      <c r="E480" s="145"/>
      <c r="F480" s="145"/>
      <c r="G480" s="145"/>
      <c r="H480" s="145"/>
      <c r="I480" s="145"/>
      <c r="J480" s="14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row>
    <row r="481" spans="1:133">
      <c r="A481" s="145"/>
      <c r="B481" s="145"/>
      <c r="C481" s="145"/>
      <c r="D481" s="145"/>
      <c r="E481" s="145"/>
      <c r="F481" s="145"/>
      <c r="G481" s="145"/>
      <c r="H481" s="145"/>
      <c r="I481" s="145"/>
      <c r="J481" s="14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row>
    <row r="482" spans="1:133">
      <c r="A482" s="145"/>
      <c r="B482" s="145"/>
      <c r="C482" s="145"/>
      <c r="D482" s="145"/>
      <c r="E482" s="145"/>
      <c r="F482" s="145"/>
      <c r="G482" s="145"/>
      <c r="H482" s="145"/>
      <c r="I482" s="145"/>
      <c r="J482" s="142"/>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row>
    <row r="483" spans="1:133">
      <c r="A483" s="145"/>
      <c r="B483" s="145"/>
      <c r="C483" s="145"/>
      <c r="D483" s="145"/>
      <c r="E483" s="145"/>
      <c r="F483" s="145"/>
      <c r="G483" s="145"/>
      <c r="H483" s="145"/>
      <c r="I483" s="145"/>
      <c r="J483" s="14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row>
    <row r="484" spans="1:133">
      <c r="A484" s="145"/>
      <c r="B484" s="145"/>
      <c r="C484" s="145"/>
      <c r="D484" s="145"/>
      <c r="E484" s="145"/>
      <c r="F484" s="145"/>
      <c r="G484" s="145"/>
      <c r="H484" s="145"/>
      <c r="I484" s="145"/>
      <c r="J484" s="142"/>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row>
    <row r="485" spans="1:133">
      <c r="A485" s="145"/>
      <c r="B485" s="145"/>
      <c r="C485" s="145"/>
      <c r="D485" s="145"/>
      <c r="E485" s="145"/>
      <c r="F485" s="145"/>
      <c r="G485" s="145"/>
      <c r="H485" s="145"/>
      <c r="I485" s="145"/>
      <c r="J485" s="142"/>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row>
    <row r="486" spans="1:133">
      <c r="A486" s="145"/>
      <c r="B486" s="145"/>
      <c r="C486" s="145"/>
      <c r="D486" s="145"/>
      <c r="E486" s="145"/>
      <c r="F486" s="145"/>
      <c r="G486" s="145"/>
      <c r="H486" s="145"/>
      <c r="I486" s="145"/>
      <c r="J486" s="142"/>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row>
    <row r="487" spans="1:133">
      <c r="A487" s="145"/>
      <c r="B487" s="145"/>
      <c r="C487" s="145"/>
      <c r="D487" s="145"/>
      <c r="E487" s="145"/>
      <c r="F487" s="145"/>
      <c r="G487" s="145"/>
      <c r="H487" s="145"/>
      <c r="I487" s="145"/>
      <c r="J487" s="142"/>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row>
    <row r="488" spans="1:133">
      <c r="A488" s="145"/>
      <c r="B488" s="145"/>
      <c r="C488" s="145"/>
      <c r="D488" s="145"/>
      <c r="E488" s="145"/>
      <c r="F488" s="145"/>
      <c r="G488" s="145"/>
      <c r="H488" s="145"/>
      <c r="I488" s="145"/>
      <c r="J488" s="142"/>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row>
    <row r="489" spans="1:133">
      <c r="A489" s="145"/>
      <c r="B489" s="145"/>
      <c r="C489" s="145"/>
      <c r="D489" s="145"/>
      <c r="E489" s="145"/>
      <c r="F489" s="145"/>
      <c r="G489" s="145"/>
      <c r="H489" s="145"/>
      <c r="I489" s="145"/>
      <c r="J489" s="142"/>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row>
    <row r="490" spans="1:133">
      <c r="A490" s="145"/>
      <c r="B490" s="145"/>
      <c r="C490" s="145"/>
      <c r="D490" s="145"/>
      <c r="E490" s="145"/>
      <c r="F490" s="145"/>
      <c r="G490" s="145"/>
      <c r="H490" s="145"/>
      <c r="I490" s="145"/>
      <c r="J490" s="142"/>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row>
    <row r="491" spans="1:133">
      <c r="A491" s="145"/>
      <c r="B491" s="145"/>
      <c r="C491" s="145"/>
      <c r="D491" s="145"/>
      <c r="E491" s="145"/>
      <c r="F491" s="145"/>
      <c r="G491" s="145"/>
      <c r="H491" s="145"/>
      <c r="I491" s="145"/>
      <c r="J491" s="142"/>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row>
    <row r="492" spans="1:133">
      <c r="A492" s="145"/>
      <c r="B492" s="145"/>
      <c r="C492" s="145"/>
      <c r="D492" s="145"/>
      <c r="E492" s="145"/>
      <c r="F492" s="145"/>
      <c r="G492" s="145"/>
      <c r="H492" s="145"/>
      <c r="I492" s="145"/>
      <c r="J492" s="142"/>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row>
    <row r="493" spans="1:133">
      <c r="A493" s="145"/>
      <c r="B493" s="145"/>
      <c r="C493" s="145"/>
      <c r="D493" s="145"/>
      <c r="E493" s="145"/>
      <c r="F493" s="145"/>
      <c r="G493" s="145"/>
      <c r="H493" s="145"/>
      <c r="I493" s="145"/>
      <c r="J493" s="142"/>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row>
    <row r="494" spans="1:133">
      <c r="A494" s="145"/>
      <c r="B494" s="145"/>
      <c r="C494" s="145"/>
      <c r="D494" s="145"/>
      <c r="E494" s="145"/>
      <c r="F494" s="145"/>
      <c r="G494" s="145"/>
      <c r="H494" s="145"/>
      <c r="I494" s="145"/>
      <c r="J494" s="142"/>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row>
    <row r="495" spans="1:133">
      <c r="A495" s="145"/>
      <c r="B495" s="145"/>
      <c r="C495" s="145"/>
      <c r="D495" s="145"/>
      <c r="E495" s="145"/>
      <c r="F495" s="145"/>
      <c r="G495" s="145"/>
      <c r="H495" s="145"/>
      <c r="I495" s="145"/>
      <c r="J495" s="14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row>
    <row r="496" spans="1:133">
      <c r="A496" s="145"/>
      <c r="B496" s="145"/>
      <c r="C496" s="145"/>
      <c r="D496" s="145"/>
      <c r="E496" s="145"/>
      <c r="F496" s="145"/>
      <c r="G496" s="145"/>
      <c r="H496" s="145"/>
      <c r="I496" s="145"/>
      <c r="J496" s="14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row>
    <row r="497" spans="1:133">
      <c r="A497" s="145"/>
      <c r="B497" s="145"/>
      <c r="C497" s="145"/>
      <c r="D497" s="145"/>
      <c r="E497" s="145"/>
      <c r="F497" s="145"/>
      <c r="G497" s="145"/>
      <c r="H497" s="145"/>
      <c r="I497" s="145"/>
      <c r="J497" s="14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row>
    <row r="498" spans="1:133">
      <c r="A498" s="145"/>
      <c r="B498" s="145"/>
      <c r="C498" s="145"/>
      <c r="D498" s="145"/>
      <c r="E498" s="145"/>
      <c r="F498" s="145"/>
      <c r="G498" s="145"/>
      <c r="H498" s="145"/>
      <c r="I498" s="145"/>
      <c r="J498" s="142"/>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row>
    <row r="499" spans="1:133">
      <c r="A499" s="145"/>
      <c r="B499" s="145"/>
      <c r="C499" s="145"/>
      <c r="D499" s="145"/>
      <c r="E499" s="145"/>
      <c r="F499" s="145"/>
      <c r="G499" s="145"/>
      <c r="H499" s="145"/>
      <c r="I499" s="145"/>
      <c r="J499" s="14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row>
    <row r="500" spans="1:133">
      <c r="A500" s="145"/>
      <c r="B500" s="145"/>
      <c r="C500" s="145"/>
      <c r="D500" s="145"/>
      <c r="E500" s="145"/>
      <c r="F500" s="145"/>
      <c r="G500" s="145"/>
      <c r="H500" s="145"/>
      <c r="I500" s="145"/>
      <c r="J500" s="14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row>
    <row r="501" spans="1:133">
      <c r="A501" s="145"/>
      <c r="B501" s="145"/>
      <c r="C501" s="145"/>
      <c r="D501" s="145"/>
      <c r="E501" s="145"/>
      <c r="F501" s="145"/>
      <c r="G501" s="145"/>
      <c r="H501" s="145"/>
      <c r="I501" s="145"/>
      <c r="J501" s="142"/>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row>
    <row r="502" spans="1:133">
      <c r="A502" s="145"/>
      <c r="B502" s="145"/>
      <c r="C502" s="145"/>
      <c r="D502" s="145"/>
      <c r="E502" s="145"/>
      <c r="F502" s="145"/>
      <c r="G502" s="145"/>
      <c r="H502" s="145"/>
      <c r="I502" s="145"/>
      <c r="J502" s="142"/>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row>
    <row r="503" spans="1:133">
      <c r="A503" s="145"/>
      <c r="B503" s="145"/>
      <c r="C503" s="145"/>
      <c r="D503" s="145"/>
      <c r="E503" s="145"/>
      <c r="F503" s="145"/>
      <c r="G503" s="145"/>
      <c r="H503" s="145"/>
      <c r="I503" s="145"/>
      <c r="J503" s="142"/>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row>
    <row r="504" spans="1:133">
      <c r="A504" s="145"/>
      <c r="B504" s="145"/>
      <c r="C504" s="145"/>
      <c r="D504" s="145"/>
      <c r="E504" s="145"/>
      <c r="F504" s="145"/>
      <c r="G504" s="145"/>
      <c r="H504" s="145"/>
      <c r="I504" s="145"/>
      <c r="J504" s="142"/>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row>
    <row r="505" spans="1:133">
      <c r="A505" s="145"/>
      <c r="B505" s="145"/>
      <c r="C505" s="145"/>
      <c r="D505" s="145"/>
      <c r="E505" s="145"/>
      <c r="F505" s="145"/>
      <c r="G505" s="145"/>
      <c r="H505" s="145"/>
      <c r="I505" s="145"/>
      <c r="J505" s="142"/>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row>
    <row r="506" spans="1:133">
      <c r="A506" s="145"/>
      <c r="B506" s="145"/>
      <c r="C506" s="145"/>
      <c r="D506" s="145"/>
      <c r="E506" s="145"/>
      <c r="F506" s="145"/>
      <c r="G506" s="145"/>
      <c r="H506" s="145"/>
      <c r="I506" s="145"/>
      <c r="J506" s="142"/>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row>
    <row r="507" spans="1:133">
      <c r="A507" s="145"/>
      <c r="B507" s="145"/>
      <c r="C507" s="145"/>
      <c r="D507" s="145"/>
      <c r="E507" s="145"/>
      <c r="F507" s="145"/>
      <c r="G507" s="145"/>
      <c r="H507" s="145"/>
      <c r="I507" s="145"/>
      <c r="J507" s="142"/>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row>
    <row r="508" spans="1:133">
      <c r="A508" s="145"/>
      <c r="B508" s="145"/>
      <c r="C508" s="145"/>
      <c r="D508" s="145"/>
      <c r="E508" s="145"/>
      <c r="F508" s="145"/>
      <c r="G508" s="145"/>
      <c r="H508" s="145"/>
      <c r="I508" s="145"/>
      <c r="J508" s="142"/>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row>
    <row r="509" spans="1:133">
      <c r="A509" s="145"/>
      <c r="B509" s="145"/>
      <c r="C509" s="145"/>
      <c r="D509" s="145"/>
      <c r="E509" s="145"/>
      <c r="F509" s="145"/>
      <c r="G509" s="145"/>
      <c r="H509" s="145"/>
      <c r="I509" s="145"/>
      <c r="J509" s="14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row>
    <row r="510" spans="1:133">
      <c r="A510" s="145"/>
      <c r="B510" s="145"/>
      <c r="C510" s="145"/>
      <c r="D510" s="145"/>
      <c r="E510" s="145"/>
      <c r="F510" s="145"/>
      <c r="G510" s="145"/>
      <c r="H510" s="145"/>
      <c r="I510" s="145"/>
      <c r="J510" s="142"/>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row>
    <row r="511" spans="1:133">
      <c r="A511" s="145"/>
      <c r="B511" s="145"/>
      <c r="C511" s="145"/>
      <c r="D511" s="145"/>
      <c r="E511" s="145"/>
      <c r="F511" s="145"/>
      <c r="G511" s="145"/>
      <c r="H511" s="145"/>
      <c r="I511" s="145"/>
      <c r="J511" s="142"/>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row>
    <row r="512" spans="1:133">
      <c r="A512" s="145"/>
      <c r="B512" s="145"/>
      <c r="C512" s="145"/>
      <c r="D512" s="145"/>
      <c r="E512" s="145"/>
      <c r="F512" s="145"/>
      <c r="G512" s="145"/>
      <c r="H512" s="145"/>
      <c r="I512" s="145"/>
      <c r="J512" s="142"/>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row>
    <row r="513" spans="1:133">
      <c r="A513" s="145"/>
      <c r="B513" s="145"/>
      <c r="C513" s="145"/>
      <c r="D513" s="145"/>
      <c r="E513" s="145"/>
      <c r="F513" s="145"/>
      <c r="G513" s="145"/>
      <c r="H513" s="145"/>
      <c r="I513" s="145"/>
      <c r="J513" s="142"/>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row>
    <row r="514" spans="1:133">
      <c r="A514" s="145"/>
      <c r="B514" s="145"/>
      <c r="C514" s="145"/>
      <c r="D514" s="145"/>
      <c r="E514" s="145"/>
      <c r="F514" s="145"/>
      <c r="G514" s="145"/>
      <c r="H514" s="145"/>
      <c r="I514" s="145"/>
      <c r="J514" s="142"/>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row>
    <row r="515" spans="1:133">
      <c r="A515" s="145"/>
      <c r="B515" s="145"/>
      <c r="C515" s="145"/>
      <c r="D515" s="145"/>
      <c r="E515" s="145"/>
      <c r="F515" s="145"/>
      <c r="G515" s="145"/>
      <c r="H515" s="145"/>
      <c r="I515" s="145"/>
      <c r="J515" s="142"/>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row>
    <row r="516" spans="1:133">
      <c r="A516" s="145"/>
      <c r="B516" s="145"/>
      <c r="C516" s="145"/>
      <c r="D516" s="145"/>
      <c r="E516" s="145"/>
      <c r="F516" s="145"/>
      <c r="G516" s="145"/>
      <c r="H516" s="145"/>
      <c r="I516" s="145"/>
      <c r="J516" s="142"/>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row>
    <row r="517" spans="1:133">
      <c r="A517" s="145"/>
      <c r="B517" s="145"/>
      <c r="C517" s="145"/>
      <c r="D517" s="145"/>
      <c r="E517" s="145"/>
      <c r="F517" s="145"/>
      <c r="G517" s="145"/>
      <c r="H517" s="145"/>
      <c r="I517" s="145"/>
      <c r="J517" s="142"/>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row>
    <row r="518" spans="1:133">
      <c r="A518" s="145"/>
      <c r="B518" s="145"/>
      <c r="C518" s="145"/>
      <c r="D518" s="145"/>
      <c r="E518" s="145"/>
      <c r="F518" s="145"/>
      <c r="G518" s="145"/>
      <c r="H518" s="145"/>
      <c r="I518" s="145"/>
      <c r="J518" s="142"/>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row>
    <row r="519" spans="1:133">
      <c r="A519" s="145"/>
      <c r="B519" s="145"/>
      <c r="C519" s="145"/>
      <c r="D519" s="145"/>
      <c r="E519" s="145"/>
      <c r="F519" s="145"/>
      <c r="G519" s="145"/>
      <c r="H519" s="145"/>
      <c r="I519" s="145"/>
      <c r="J519" s="142"/>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row>
    <row r="520" spans="1:133">
      <c r="A520" s="145"/>
      <c r="B520" s="145"/>
      <c r="C520" s="145"/>
      <c r="D520" s="145"/>
      <c r="E520" s="145"/>
      <c r="F520" s="145"/>
      <c r="G520" s="145"/>
      <c r="H520" s="145"/>
      <c r="I520" s="145"/>
      <c r="J520" s="142"/>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row>
    <row r="521" spans="1:133">
      <c r="A521" s="145"/>
      <c r="B521" s="145"/>
      <c r="C521" s="145"/>
      <c r="D521" s="145"/>
      <c r="E521" s="145"/>
      <c r="F521" s="145"/>
      <c r="G521" s="145"/>
      <c r="H521" s="145"/>
      <c r="I521" s="145"/>
      <c r="J521" s="142"/>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row>
    <row r="522" spans="1:133">
      <c r="A522" s="145"/>
      <c r="B522" s="145"/>
      <c r="C522" s="145"/>
      <c r="D522" s="145"/>
      <c r="E522" s="145"/>
      <c r="F522" s="145"/>
      <c r="G522" s="145"/>
      <c r="H522" s="145"/>
      <c r="I522" s="145"/>
      <c r="J522" s="142"/>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row>
    <row r="523" spans="1:133">
      <c r="A523" s="145"/>
      <c r="B523" s="145"/>
      <c r="C523" s="145"/>
      <c r="D523" s="145"/>
      <c r="E523" s="145"/>
      <c r="F523" s="145"/>
      <c r="G523" s="145"/>
      <c r="H523" s="145"/>
      <c r="I523" s="145"/>
      <c r="J523" s="142"/>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row>
    <row r="524" spans="1:133">
      <c r="A524" s="145"/>
      <c r="B524" s="145"/>
      <c r="C524" s="145"/>
      <c r="D524" s="145"/>
      <c r="E524" s="145"/>
      <c r="F524" s="145"/>
      <c r="G524" s="145"/>
      <c r="H524" s="145"/>
      <c r="I524" s="145"/>
      <c r="J524" s="142"/>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row>
    <row r="525" spans="1:133">
      <c r="A525" s="145"/>
      <c r="B525" s="145"/>
      <c r="C525" s="145"/>
      <c r="D525" s="145"/>
      <c r="E525" s="145"/>
      <c r="F525" s="145"/>
      <c r="G525" s="145"/>
      <c r="H525" s="145"/>
      <c r="I525" s="145"/>
      <c r="J525" s="142"/>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row>
    <row r="526" spans="1:133">
      <c r="A526" s="145"/>
      <c r="B526" s="145"/>
      <c r="C526" s="145"/>
      <c r="D526" s="145"/>
      <c r="E526" s="145"/>
      <c r="F526" s="145"/>
      <c r="G526" s="145"/>
      <c r="H526" s="145"/>
      <c r="I526" s="145"/>
      <c r="J526" s="14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row>
    <row r="527" spans="1:133">
      <c r="A527" s="145"/>
      <c r="B527" s="145"/>
      <c r="C527" s="145"/>
      <c r="D527" s="145"/>
      <c r="E527" s="145"/>
      <c r="F527" s="145"/>
      <c r="G527" s="145"/>
      <c r="H527" s="145"/>
      <c r="I527" s="145"/>
      <c r="J527" s="14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row>
    <row r="528" spans="1:133">
      <c r="A528" s="145"/>
      <c r="B528" s="145"/>
      <c r="C528" s="145"/>
      <c r="D528" s="145"/>
      <c r="E528" s="145"/>
      <c r="F528" s="145"/>
      <c r="G528" s="145"/>
      <c r="H528" s="145"/>
      <c r="I528" s="145"/>
      <c r="J528" s="142"/>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row>
    <row r="529" spans="1:133">
      <c r="A529" s="145"/>
      <c r="B529" s="145"/>
      <c r="C529" s="145"/>
      <c r="D529" s="145"/>
      <c r="E529" s="145"/>
      <c r="F529" s="145"/>
      <c r="G529" s="145"/>
      <c r="H529" s="145"/>
      <c r="I529" s="145"/>
      <c r="J529" s="14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row>
    <row r="530" spans="1:133">
      <c r="A530" s="145"/>
      <c r="B530" s="145"/>
      <c r="C530" s="145"/>
      <c r="D530" s="145"/>
      <c r="E530" s="145"/>
      <c r="F530" s="145"/>
      <c r="G530" s="145"/>
      <c r="H530" s="145"/>
      <c r="I530" s="145"/>
      <c r="J530" s="142"/>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row>
    <row r="531" spans="1:133">
      <c r="A531" s="145"/>
      <c r="B531" s="145"/>
      <c r="C531" s="145"/>
      <c r="D531" s="145"/>
      <c r="E531" s="145"/>
      <c r="F531" s="145"/>
      <c r="G531" s="145"/>
      <c r="H531" s="145"/>
      <c r="I531" s="145"/>
      <c r="J531" s="142"/>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row>
    <row r="532" spans="1:133">
      <c r="A532" s="145"/>
      <c r="B532" s="145"/>
      <c r="C532" s="145"/>
      <c r="D532" s="145"/>
      <c r="E532" s="145"/>
      <c r="F532" s="145"/>
      <c r="G532" s="145"/>
      <c r="H532" s="145"/>
      <c r="I532" s="145"/>
      <c r="J532" s="142"/>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row>
    <row r="533" spans="1:133">
      <c r="A533" s="145"/>
      <c r="B533" s="145"/>
      <c r="C533" s="145"/>
      <c r="D533" s="145"/>
      <c r="E533" s="145"/>
      <c r="F533" s="145"/>
      <c r="G533" s="145"/>
      <c r="H533" s="145"/>
      <c r="I533" s="145"/>
      <c r="J533" s="142"/>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row>
    <row r="534" spans="1:133">
      <c r="A534" s="145"/>
      <c r="B534" s="145"/>
      <c r="C534" s="145"/>
      <c r="D534" s="145"/>
      <c r="E534" s="145"/>
      <c r="F534" s="145"/>
      <c r="G534" s="145"/>
      <c r="H534" s="145"/>
      <c r="I534" s="145"/>
      <c r="J534" s="142"/>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row>
    <row r="535" spans="1:133">
      <c r="A535" s="145"/>
      <c r="B535" s="145"/>
      <c r="C535" s="145"/>
      <c r="D535" s="145"/>
      <c r="E535" s="145"/>
      <c r="F535" s="145"/>
      <c r="G535" s="145"/>
      <c r="H535" s="145"/>
      <c r="I535" s="145"/>
      <c r="J535" s="142"/>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row>
    <row r="536" spans="1:133">
      <c r="A536" s="145"/>
      <c r="B536" s="145"/>
      <c r="C536" s="145"/>
      <c r="D536" s="145"/>
      <c r="E536" s="145"/>
      <c r="F536" s="145"/>
      <c r="G536" s="145"/>
      <c r="H536" s="145"/>
      <c r="I536" s="145"/>
      <c r="J536" s="142"/>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row>
    <row r="537" spans="1:133">
      <c r="A537" s="145"/>
      <c r="B537" s="145"/>
      <c r="C537" s="145"/>
      <c r="D537" s="145"/>
      <c r="E537" s="145"/>
      <c r="F537" s="145"/>
      <c r="G537" s="145"/>
      <c r="H537" s="145"/>
      <c r="I537" s="145"/>
      <c r="J537" s="142"/>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row>
    <row r="538" spans="1:133">
      <c r="A538" s="145"/>
      <c r="B538" s="145"/>
      <c r="C538" s="145"/>
      <c r="D538" s="145"/>
      <c r="E538" s="145"/>
      <c r="F538" s="145"/>
      <c r="G538" s="145"/>
      <c r="H538" s="145"/>
      <c r="I538" s="145"/>
      <c r="J538" s="142"/>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row>
    <row r="539" spans="1:133">
      <c r="A539" s="145"/>
      <c r="B539" s="145"/>
      <c r="C539" s="145"/>
      <c r="D539" s="145"/>
      <c r="E539" s="145"/>
      <c r="F539" s="145"/>
      <c r="G539" s="145"/>
      <c r="H539" s="145"/>
      <c r="I539" s="145"/>
      <c r="J539" s="142"/>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row>
    <row r="540" spans="1:133">
      <c r="A540" s="145"/>
      <c r="B540" s="145"/>
      <c r="C540" s="145"/>
      <c r="D540" s="145"/>
      <c r="E540" s="145"/>
      <c r="F540" s="145"/>
      <c r="G540" s="145"/>
      <c r="H540" s="145"/>
      <c r="I540" s="145"/>
      <c r="J540" s="142"/>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row>
    <row r="541" spans="1:133">
      <c r="A541" s="145"/>
      <c r="B541" s="145"/>
      <c r="C541" s="145"/>
      <c r="D541" s="145"/>
      <c r="E541" s="145"/>
      <c r="F541" s="145"/>
      <c r="G541" s="145"/>
      <c r="H541" s="145"/>
      <c r="I541" s="145"/>
      <c r="J541" s="14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row>
    <row r="542" spans="1:133">
      <c r="A542" s="145"/>
      <c r="B542" s="145"/>
      <c r="C542" s="145"/>
      <c r="D542" s="145"/>
      <c r="E542" s="145"/>
      <c r="F542" s="145"/>
      <c r="G542" s="145"/>
      <c r="H542" s="145"/>
      <c r="I542" s="145"/>
      <c r="J542" s="14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row>
    <row r="543" spans="1:133">
      <c r="A543" s="145"/>
      <c r="B543" s="145"/>
      <c r="C543" s="145"/>
      <c r="D543" s="145"/>
      <c r="E543" s="145"/>
      <c r="F543" s="145"/>
      <c r="G543" s="145"/>
      <c r="H543" s="145"/>
      <c r="I543" s="145"/>
      <c r="J543" s="14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row>
    <row r="544" spans="1:133">
      <c r="A544" s="145"/>
      <c r="B544" s="145"/>
      <c r="C544" s="145"/>
      <c r="D544" s="145"/>
      <c r="E544" s="145"/>
      <c r="F544" s="145"/>
      <c r="G544" s="145"/>
      <c r="H544" s="145"/>
      <c r="I544" s="145"/>
      <c r="J544" s="142"/>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row>
    <row r="545" spans="1:133">
      <c r="A545" s="145"/>
      <c r="B545" s="145"/>
      <c r="C545" s="145"/>
      <c r="D545" s="145"/>
      <c r="E545" s="145"/>
      <c r="F545" s="145"/>
      <c r="G545" s="145"/>
      <c r="H545" s="145"/>
      <c r="I545" s="145"/>
      <c r="J545" s="14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row>
    <row r="546" spans="1:133">
      <c r="A546" s="145"/>
      <c r="B546" s="145"/>
      <c r="C546" s="145"/>
      <c r="D546" s="145"/>
      <c r="E546" s="145"/>
      <c r="F546" s="145"/>
      <c r="G546" s="145"/>
      <c r="H546" s="145"/>
      <c r="I546" s="145"/>
      <c r="J546" s="14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row>
    <row r="547" spans="1:133">
      <c r="A547" s="145"/>
      <c r="B547" s="145"/>
      <c r="C547" s="145"/>
      <c r="D547" s="145"/>
      <c r="E547" s="145"/>
      <c r="F547" s="145"/>
      <c r="G547" s="145"/>
      <c r="H547" s="145"/>
      <c r="I547" s="145"/>
      <c r="J547" s="142"/>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row>
    <row r="548" spans="1:133">
      <c r="A548" s="145"/>
      <c r="B548" s="145"/>
      <c r="C548" s="145"/>
      <c r="D548" s="145"/>
      <c r="E548" s="145"/>
      <c r="F548" s="145"/>
      <c r="G548" s="145"/>
      <c r="H548" s="145"/>
      <c r="I548" s="145"/>
      <c r="J548" s="142"/>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row>
    <row r="549" spans="1:133">
      <c r="A549" s="145"/>
      <c r="B549" s="145"/>
      <c r="C549" s="145"/>
      <c r="D549" s="145"/>
      <c r="E549" s="145"/>
      <c r="F549" s="145"/>
      <c r="G549" s="145"/>
      <c r="H549" s="145"/>
      <c r="I549" s="145"/>
      <c r="J549" s="142"/>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row>
    <row r="550" spans="1:133">
      <c r="A550" s="145"/>
      <c r="B550" s="145"/>
      <c r="C550" s="145"/>
      <c r="D550" s="145"/>
      <c r="E550" s="145"/>
      <c r="F550" s="145"/>
      <c r="G550" s="145"/>
      <c r="H550" s="145"/>
      <c r="I550" s="145"/>
      <c r="J550" s="142"/>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row>
    <row r="551" spans="1:133">
      <c r="A551" s="145"/>
      <c r="B551" s="145"/>
      <c r="C551" s="145"/>
      <c r="D551" s="145"/>
      <c r="E551" s="145"/>
      <c r="F551" s="145"/>
      <c r="G551" s="145"/>
      <c r="H551" s="145"/>
      <c r="I551" s="145"/>
      <c r="J551" s="142"/>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row>
    <row r="552" spans="1:133">
      <c r="A552" s="145"/>
      <c r="B552" s="145"/>
      <c r="C552" s="145"/>
      <c r="D552" s="145"/>
      <c r="E552" s="145"/>
      <c r="F552" s="145"/>
      <c r="G552" s="145"/>
      <c r="H552" s="145"/>
      <c r="I552" s="145"/>
      <c r="J552" s="142"/>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row>
    <row r="553" spans="1:133">
      <c r="A553" s="145"/>
      <c r="B553" s="145"/>
      <c r="C553" s="145"/>
      <c r="D553" s="145"/>
      <c r="E553" s="145"/>
      <c r="F553" s="145"/>
      <c r="G553" s="145"/>
      <c r="H553" s="145"/>
      <c r="I553" s="145"/>
      <c r="J553" s="142"/>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row>
    <row r="554" spans="1:133">
      <c r="A554" s="145"/>
      <c r="B554" s="145"/>
      <c r="C554" s="145"/>
      <c r="D554" s="145"/>
      <c r="E554" s="145"/>
      <c r="F554" s="145"/>
      <c r="G554" s="145"/>
      <c r="H554" s="145"/>
      <c r="I554" s="145"/>
      <c r="J554" s="142"/>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row>
    <row r="555" spans="1:133">
      <c r="A555" s="145"/>
      <c r="B555" s="145"/>
      <c r="C555" s="145"/>
      <c r="D555" s="145"/>
      <c r="E555" s="145"/>
      <c r="F555" s="145"/>
      <c r="G555" s="145"/>
      <c r="H555" s="145"/>
      <c r="I555" s="145"/>
      <c r="J555" s="14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row>
    <row r="556" spans="1:133">
      <c r="A556" s="145"/>
      <c r="B556" s="145"/>
      <c r="C556" s="145"/>
      <c r="D556" s="145"/>
      <c r="E556" s="145"/>
      <c r="F556" s="145"/>
      <c r="G556" s="145"/>
      <c r="H556" s="145"/>
      <c r="I556" s="145"/>
      <c r="J556" s="142"/>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row>
    <row r="557" spans="1:133">
      <c r="A557" s="145"/>
      <c r="B557" s="145"/>
      <c r="C557" s="145"/>
      <c r="D557" s="145"/>
      <c r="E557" s="145"/>
      <c r="F557" s="145"/>
      <c r="G557" s="145"/>
      <c r="H557" s="145"/>
      <c r="I557" s="145"/>
      <c r="J557" s="142"/>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row>
    <row r="558" spans="1:133">
      <c r="A558" s="145"/>
      <c r="B558" s="145"/>
      <c r="C558" s="145"/>
      <c r="D558" s="145"/>
      <c r="E558" s="145"/>
      <c r="F558" s="145"/>
      <c r="G558" s="145"/>
      <c r="H558" s="145"/>
      <c r="I558" s="145"/>
      <c r="J558" s="142"/>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row>
    <row r="559" spans="1:133">
      <c r="A559" s="145"/>
      <c r="B559" s="145"/>
      <c r="C559" s="145"/>
      <c r="D559" s="145"/>
      <c r="E559" s="145"/>
      <c r="F559" s="145"/>
      <c r="G559" s="145"/>
      <c r="H559" s="145"/>
      <c r="I559" s="145"/>
      <c r="J559" s="142"/>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row>
    <row r="560" spans="1:133">
      <c r="A560" s="145"/>
      <c r="B560" s="145"/>
      <c r="C560" s="145"/>
      <c r="D560" s="145"/>
      <c r="E560" s="145"/>
      <c r="F560" s="145"/>
      <c r="G560" s="145"/>
      <c r="H560" s="145"/>
      <c r="I560" s="145"/>
      <c r="J560" s="142"/>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row>
    <row r="561" spans="1:133">
      <c r="A561" s="145"/>
      <c r="B561" s="145"/>
      <c r="C561" s="145"/>
      <c r="D561" s="145"/>
      <c r="E561" s="145"/>
      <c r="F561" s="145"/>
      <c r="G561" s="145"/>
      <c r="H561" s="145"/>
      <c r="I561" s="145"/>
      <c r="J561" s="142"/>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row>
    <row r="562" spans="1:133">
      <c r="A562" s="145"/>
      <c r="B562" s="145"/>
      <c r="C562" s="145"/>
      <c r="D562" s="145"/>
      <c r="E562" s="145"/>
      <c r="F562" s="145"/>
      <c r="G562" s="145"/>
      <c r="H562" s="145"/>
      <c r="I562" s="145"/>
      <c r="J562" s="142"/>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row>
    <row r="563" spans="1:133">
      <c r="A563" s="145"/>
      <c r="B563" s="145"/>
      <c r="C563" s="145"/>
      <c r="D563" s="145"/>
      <c r="E563" s="145"/>
      <c r="F563" s="145"/>
      <c r="G563" s="145"/>
      <c r="H563" s="145"/>
      <c r="I563" s="145"/>
      <c r="J563" s="142"/>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row>
    <row r="564" spans="1:133">
      <c r="A564" s="145"/>
      <c r="B564" s="145"/>
      <c r="C564" s="145"/>
      <c r="D564" s="145"/>
      <c r="E564" s="145"/>
      <c r="F564" s="145"/>
      <c r="G564" s="145"/>
      <c r="H564" s="145"/>
      <c r="I564" s="145"/>
      <c r="J564" s="142"/>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row>
    <row r="565" spans="1:133">
      <c r="A565" s="145"/>
      <c r="B565" s="145"/>
      <c r="C565" s="145"/>
      <c r="D565" s="145"/>
      <c r="E565" s="145"/>
      <c r="F565" s="145"/>
      <c r="G565" s="145"/>
      <c r="H565" s="145"/>
      <c r="I565" s="145"/>
      <c r="J565" s="142"/>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row>
    <row r="566" spans="1:133">
      <c r="A566" s="145"/>
      <c r="B566" s="145"/>
      <c r="C566" s="145"/>
      <c r="D566" s="145"/>
      <c r="E566" s="145"/>
      <c r="F566" s="145"/>
      <c r="G566" s="145"/>
      <c r="H566" s="145"/>
      <c r="I566" s="145"/>
      <c r="J566" s="142"/>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row>
    <row r="567" spans="1:133">
      <c r="A567" s="145"/>
      <c r="B567" s="145"/>
      <c r="C567" s="145"/>
      <c r="D567" s="145"/>
      <c r="E567" s="145"/>
      <c r="F567" s="145"/>
      <c r="G567" s="145"/>
      <c r="H567" s="145"/>
      <c r="I567" s="145"/>
      <c r="J567" s="142"/>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row>
    <row r="568" spans="1:133">
      <c r="A568" s="145"/>
      <c r="B568" s="145"/>
      <c r="C568" s="145"/>
      <c r="D568" s="145"/>
      <c r="E568" s="145"/>
      <c r="F568" s="145"/>
      <c r="G568" s="145"/>
      <c r="H568" s="145"/>
      <c r="I568" s="145"/>
      <c r="J568" s="142"/>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row>
    <row r="569" spans="1:133">
      <c r="A569" s="145"/>
      <c r="B569" s="145"/>
      <c r="C569" s="145"/>
      <c r="D569" s="145"/>
      <c r="E569" s="145"/>
      <c r="F569" s="145"/>
      <c r="G569" s="145"/>
      <c r="H569" s="145"/>
      <c r="I569" s="145"/>
      <c r="J569" s="142"/>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row>
    <row r="570" spans="1:133">
      <c r="A570" s="145"/>
      <c r="B570" s="145"/>
      <c r="C570" s="145"/>
      <c r="D570" s="145"/>
      <c r="E570" s="145"/>
      <c r="F570" s="145"/>
      <c r="G570" s="145"/>
      <c r="H570" s="145"/>
      <c r="I570" s="145"/>
      <c r="J570" s="142"/>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row>
    <row r="571" spans="1:133">
      <c r="A571" s="145"/>
      <c r="B571" s="145"/>
      <c r="C571" s="145"/>
      <c r="D571" s="145"/>
      <c r="E571" s="145"/>
      <c r="F571" s="145"/>
      <c r="G571" s="145"/>
      <c r="H571" s="145"/>
      <c r="I571" s="145"/>
      <c r="J571" s="142"/>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row>
    <row r="572" spans="1:133">
      <c r="A572" s="145"/>
      <c r="B572" s="145"/>
      <c r="C572" s="145"/>
      <c r="D572" s="145"/>
      <c r="E572" s="145"/>
      <c r="F572" s="145"/>
      <c r="G572" s="145"/>
      <c r="H572" s="145"/>
      <c r="I572" s="145"/>
      <c r="J572" s="14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row>
    <row r="573" spans="1:133">
      <c r="A573" s="145"/>
      <c r="B573" s="145"/>
      <c r="C573" s="145"/>
      <c r="D573" s="145"/>
      <c r="E573" s="145"/>
      <c r="F573" s="145"/>
      <c r="G573" s="145"/>
      <c r="H573" s="145"/>
      <c r="I573" s="145"/>
      <c r="J573" s="14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row>
    <row r="574" spans="1:133">
      <c r="A574" s="145"/>
      <c r="B574" s="145"/>
      <c r="C574" s="145"/>
      <c r="D574" s="145"/>
      <c r="E574" s="145"/>
      <c r="F574" s="145"/>
      <c r="G574" s="145"/>
      <c r="H574" s="145"/>
      <c r="I574" s="145"/>
      <c r="J574" s="142"/>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row>
    <row r="575" spans="1:133">
      <c r="A575" s="145"/>
      <c r="B575" s="145"/>
      <c r="C575" s="145"/>
      <c r="D575" s="145"/>
      <c r="E575" s="145"/>
      <c r="F575" s="145"/>
      <c r="G575" s="145"/>
      <c r="H575" s="145"/>
      <c r="I575" s="145"/>
      <c r="J575" s="14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row>
    <row r="576" spans="1:133">
      <c r="A576" s="145"/>
      <c r="B576" s="145"/>
      <c r="C576" s="145"/>
      <c r="D576" s="145"/>
      <c r="E576" s="145"/>
      <c r="F576" s="145"/>
      <c r="G576" s="145"/>
      <c r="H576" s="145"/>
      <c r="I576" s="145"/>
      <c r="J576" s="142"/>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row>
    <row r="577" spans="1:133">
      <c r="A577" s="145"/>
      <c r="B577" s="145"/>
      <c r="C577" s="145"/>
      <c r="D577" s="145"/>
      <c r="E577" s="145"/>
      <c r="F577" s="145"/>
      <c r="G577" s="145"/>
      <c r="H577" s="145"/>
      <c r="I577" s="145"/>
      <c r="J577" s="142"/>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row>
    <row r="578" spans="1:133">
      <c r="A578" s="145"/>
      <c r="B578" s="145"/>
      <c r="C578" s="145"/>
      <c r="D578" s="145"/>
      <c r="E578" s="145"/>
      <c r="F578" s="145"/>
      <c r="G578" s="145"/>
      <c r="H578" s="145"/>
      <c r="I578" s="145"/>
      <c r="J578" s="142"/>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row>
    <row r="579" spans="1:133">
      <c r="A579" s="145"/>
      <c r="B579" s="145"/>
      <c r="C579" s="145"/>
      <c r="D579" s="145"/>
      <c r="E579" s="145"/>
      <c r="F579" s="145"/>
      <c r="G579" s="145"/>
      <c r="H579" s="145"/>
      <c r="I579" s="145"/>
      <c r="J579" s="142"/>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row>
    <row r="580" spans="1:133">
      <c r="A580" s="145"/>
      <c r="B580" s="145"/>
      <c r="C580" s="145"/>
      <c r="D580" s="145"/>
      <c r="E580" s="145"/>
      <c r="F580" s="145"/>
      <c r="G580" s="145"/>
      <c r="H580" s="145"/>
      <c r="I580" s="145"/>
      <c r="J580" s="142"/>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row>
    <row r="581" spans="1:133">
      <c r="A581" s="145"/>
      <c r="B581" s="145"/>
      <c r="C581" s="145"/>
      <c r="D581" s="145"/>
      <c r="E581" s="145"/>
      <c r="F581" s="145"/>
      <c r="G581" s="145"/>
      <c r="H581" s="145"/>
      <c r="I581" s="145"/>
      <c r="J581" s="142"/>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row>
    <row r="582" spans="1:133">
      <c r="A582" s="145"/>
      <c r="B582" s="145"/>
      <c r="C582" s="145"/>
      <c r="D582" s="145"/>
      <c r="E582" s="145"/>
      <c r="F582" s="145"/>
      <c r="G582" s="145"/>
      <c r="H582" s="145"/>
      <c r="I582" s="145"/>
      <c r="J582" s="142"/>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row>
    <row r="583" spans="1:133">
      <c r="A583" s="145"/>
      <c r="B583" s="145"/>
      <c r="C583" s="145"/>
      <c r="D583" s="145"/>
      <c r="E583" s="145"/>
      <c r="F583" s="145"/>
      <c r="G583" s="145"/>
      <c r="H583" s="145"/>
      <c r="I583" s="145"/>
      <c r="J583" s="142"/>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row>
    <row r="584" spans="1:133">
      <c r="A584" s="145"/>
      <c r="B584" s="145"/>
      <c r="C584" s="145"/>
      <c r="D584" s="145"/>
      <c r="E584" s="145"/>
      <c r="F584" s="145"/>
      <c r="G584" s="145"/>
      <c r="H584" s="145"/>
      <c r="I584" s="145"/>
      <c r="J584" s="142"/>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row>
    <row r="585" spans="1:133">
      <c r="A585" s="145"/>
      <c r="B585" s="145"/>
      <c r="C585" s="145"/>
      <c r="D585" s="145"/>
      <c r="E585" s="145"/>
      <c r="F585" s="145"/>
      <c r="G585" s="145"/>
      <c r="H585" s="145"/>
      <c r="I585" s="145"/>
      <c r="J585" s="142"/>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row>
    <row r="586" spans="1:133">
      <c r="A586" s="145"/>
      <c r="B586" s="145"/>
      <c r="C586" s="145"/>
      <c r="D586" s="145"/>
      <c r="E586" s="145"/>
      <c r="F586" s="145"/>
      <c r="G586" s="145"/>
      <c r="H586" s="145"/>
      <c r="I586" s="145"/>
      <c r="J586" s="142"/>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row>
    <row r="587" spans="1:133">
      <c r="A587" s="145"/>
      <c r="B587" s="145"/>
      <c r="C587" s="145"/>
      <c r="D587" s="145"/>
      <c r="E587" s="145"/>
      <c r="F587" s="145"/>
      <c r="G587" s="145"/>
      <c r="H587" s="145"/>
      <c r="I587" s="145"/>
      <c r="J587" s="14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row>
    <row r="588" spans="1:133">
      <c r="A588" s="145"/>
      <c r="B588" s="145"/>
      <c r="C588" s="145"/>
      <c r="D588" s="145"/>
      <c r="E588" s="145"/>
      <c r="F588" s="145"/>
      <c r="G588" s="145"/>
      <c r="H588" s="145"/>
      <c r="I588" s="145"/>
      <c r="J588" s="14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row>
    <row r="589" spans="1:133">
      <c r="A589" s="145"/>
      <c r="B589" s="145"/>
      <c r="C589" s="145"/>
      <c r="D589" s="145"/>
      <c r="E589" s="145"/>
      <c r="F589" s="145"/>
      <c r="G589" s="145"/>
      <c r="H589" s="145"/>
      <c r="I589" s="145"/>
      <c r="J589" s="14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row>
    <row r="590" spans="1:133">
      <c r="A590" s="145"/>
      <c r="B590" s="145"/>
      <c r="C590" s="145"/>
      <c r="D590" s="145"/>
      <c r="E590" s="145"/>
      <c r="F590" s="145"/>
      <c r="G590" s="145"/>
      <c r="H590" s="145"/>
      <c r="I590" s="145"/>
      <c r="J590" s="142"/>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row>
    <row r="591" spans="1:133">
      <c r="A591" s="145"/>
      <c r="B591" s="145"/>
      <c r="C591" s="145"/>
      <c r="D591" s="145"/>
      <c r="E591" s="145"/>
      <c r="F591" s="145"/>
      <c r="G591" s="145"/>
      <c r="H591" s="145"/>
      <c r="I591" s="145"/>
      <c r="J591" s="14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row>
    <row r="592" spans="1:133">
      <c r="A592" s="145"/>
      <c r="B592" s="145"/>
      <c r="C592" s="145"/>
      <c r="D592" s="145"/>
      <c r="E592" s="145"/>
      <c r="F592" s="145"/>
      <c r="G592" s="145"/>
      <c r="H592" s="145"/>
      <c r="I592" s="145"/>
      <c r="J592" s="14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row>
    <row r="593" spans="1:133">
      <c r="A593" s="145"/>
      <c r="B593" s="145"/>
      <c r="C593" s="145"/>
      <c r="D593" s="145"/>
      <c r="E593" s="145"/>
      <c r="F593" s="145"/>
      <c r="G593" s="145"/>
      <c r="H593" s="145"/>
      <c r="I593" s="145"/>
      <c r="J593" s="142"/>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row>
    <row r="594" spans="1:133">
      <c r="A594" s="145"/>
      <c r="B594" s="145"/>
      <c r="C594" s="145"/>
      <c r="D594" s="145"/>
      <c r="E594" s="145"/>
      <c r="F594" s="145"/>
      <c r="G594" s="145"/>
      <c r="H594" s="145"/>
      <c r="I594" s="145"/>
      <c r="J594" s="142"/>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row>
    <row r="595" spans="1:133">
      <c r="A595" s="145"/>
      <c r="B595" s="145"/>
      <c r="C595" s="145"/>
      <c r="D595" s="145"/>
      <c r="E595" s="145"/>
      <c r="F595" s="145"/>
      <c r="G595" s="145"/>
      <c r="H595" s="145"/>
      <c r="I595" s="145"/>
      <c r="J595" s="142"/>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row>
    <row r="596" spans="1:133">
      <c r="A596" s="145"/>
      <c r="B596" s="145"/>
      <c r="C596" s="145"/>
      <c r="D596" s="145"/>
      <c r="E596" s="145"/>
      <c r="F596" s="145"/>
      <c r="G596" s="145"/>
      <c r="H596" s="145"/>
      <c r="I596" s="145"/>
      <c r="J596" s="142"/>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row>
    <row r="597" spans="1:133">
      <c r="A597" s="145"/>
      <c r="B597" s="145"/>
      <c r="C597" s="145"/>
      <c r="D597" s="145"/>
      <c r="E597" s="145"/>
      <c r="F597" s="145"/>
      <c r="G597" s="145"/>
      <c r="H597" s="145"/>
      <c r="I597" s="145"/>
      <c r="J597" s="142"/>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row>
    <row r="598" spans="1:133">
      <c r="A598" s="145"/>
      <c r="B598" s="145"/>
      <c r="C598" s="145"/>
      <c r="D598" s="145"/>
      <c r="E598" s="145"/>
      <c r="F598" s="145"/>
      <c r="G598" s="145"/>
      <c r="H598" s="145"/>
      <c r="I598" s="145"/>
      <c r="J598" s="142"/>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row>
    <row r="599" spans="1:133">
      <c r="A599" s="145"/>
      <c r="B599" s="145"/>
      <c r="C599" s="145"/>
      <c r="D599" s="145"/>
      <c r="E599" s="145"/>
      <c r="F599" s="145"/>
      <c r="G599" s="145"/>
      <c r="H599" s="145"/>
      <c r="I599" s="145"/>
      <c r="J599" s="142"/>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row>
    <row r="600" spans="1:133">
      <c r="A600" s="145"/>
      <c r="B600" s="145"/>
      <c r="C600" s="145"/>
      <c r="D600" s="145"/>
      <c r="E600" s="145"/>
      <c r="F600" s="145"/>
      <c r="G600" s="145"/>
      <c r="H600" s="145"/>
      <c r="I600" s="145"/>
      <c r="J600" s="142"/>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row>
    <row r="601" spans="1:133">
      <c r="A601" s="145"/>
      <c r="B601" s="145"/>
      <c r="C601" s="145"/>
      <c r="D601" s="145"/>
      <c r="E601" s="145"/>
      <c r="F601" s="145"/>
      <c r="G601" s="145"/>
      <c r="H601" s="145"/>
      <c r="I601" s="145"/>
      <c r="J601" s="14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row>
    <row r="602" spans="1:133">
      <c r="A602" s="145"/>
      <c r="B602" s="145"/>
      <c r="C602" s="145"/>
      <c r="D602" s="145"/>
      <c r="E602" s="145"/>
      <c r="F602" s="145"/>
      <c r="G602" s="145"/>
      <c r="H602" s="145"/>
      <c r="I602" s="145"/>
      <c r="J602" s="142"/>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row>
    <row r="603" spans="1:133">
      <c r="A603" s="145"/>
      <c r="B603" s="145"/>
      <c r="C603" s="145"/>
      <c r="D603" s="145"/>
      <c r="E603" s="145"/>
      <c r="F603" s="145"/>
      <c r="G603" s="145"/>
      <c r="H603" s="145"/>
      <c r="I603" s="145"/>
      <c r="J603" s="142"/>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row>
    <row r="604" spans="1:133">
      <c r="A604" s="145"/>
      <c r="B604" s="145"/>
      <c r="C604" s="145"/>
      <c r="D604" s="145"/>
      <c r="E604" s="145"/>
      <c r="F604" s="145"/>
      <c r="G604" s="145"/>
      <c r="H604" s="145"/>
      <c r="I604" s="145"/>
      <c r="J604" s="142"/>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row>
    <row r="605" spans="1:133">
      <c r="A605" s="145"/>
      <c r="B605" s="145"/>
      <c r="C605" s="145"/>
      <c r="D605" s="145"/>
      <c r="E605" s="145"/>
      <c r="F605" s="145"/>
      <c r="G605" s="145"/>
      <c r="H605" s="145"/>
      <c r="I605" s="145"/>
      <c r="J605" s="142"/>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row>
    <row r="606" spans="1:133">
      <c r="A606" s="145"/>
      <c r="B606" s="145"/>
      <c r="C606" s="145"/>
      <c r="D606" s="145"/>
      <c r="E606" s="145"/>
      <c r="F606" s="145"/>
      <c r="G606" s="145"/>
      <c r="H606" s="145"/>
      <c r="I606" s="145"/>
      <c r="J606" s="142"/>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row>
    <row r="607" spans="1:133">
      <c r="A607" s="145"/>
      <c r="B607" s="145"/>
      <c r="C607" s="145"/>
      <c r="D607" s="145"/>
      <c r="E607" s="145"/>
      <c r="F607" s="145"/>
      <c r="G607" s="145"/>
      <c r="H607" s="145"/>
      <c r="I607" s="145"/>
      <c r="J607" s="142"/>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row>
    <row r="608" spans="1:133">
      <c r="A608" s="145"/>
      <c r="B608" s="145"/>
      <c r="C608" s="145"/>
      <c r="D608" s="145"/>
      <c r="E608" s="145"/>
      <c r="F608" s="145"/>
      <c r="G608" s="145"/>
      <c r="H608" s="145"/>
      <c r="I608" s="145"/>
      <c r="J608" s="142"/>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row>
    <row r="609" spans="1:133">
      <c r="A609" s="145"/>
      <c r="B609" s="145"/>
      <c r="C609" s="145"/>
      <c r="D609" s="145"/>
      <c r="E609" s="145"/>
      <c r="F609" s="145"/>
      <c r="G609" s="145"/>
      <c r="H609" s="145"/>
      <c r="I609" s="145"/>
      <c r="J609" s="142"/>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row>
    <row r="610" spans="1:133">
      <c r="A610" s="145"/>
      <c r="B610" s="145"/>
      <c r="C610" s="145"/>
      <c r="D610" s="145"/>
      <c r="E610" s="145"/>
      <c r="F610" s="145"/>
      <c r="G610" s="145"/>
      <c r="H610" s="145"/>
      <c r="I610" s="145"/>
      <c r="J610" s="142"/>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row>
    <row r="611" spans="1:133">
      <c r="A611" s="145"/>
      <c r="B611" s="145"/>
      <c r="C611" s="145"/>
      <c r="D611" s="145"/>
      <c r="E611" s="145"/>
      <c r="F611" s="145"/>
      <c r="G611" s="145"/>
      <c r="H611" s="145"/>
      <c r="I611" s="145"/>
      <c r="J611" s="142"/>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row>
    <row r="612" spans="1:133">
      <c r="A612" s="145"/>
      <c r="B612" s="145"/>
      <c r="C612" s="145"/>
      <c r="D612" s="145"/>
      <c r="E612" s="145"/>
      <c r="F612" s="145"/>
      <c r="G612" s="145"/>
      <c r="H612" s="145"/>
      <c r="I612" s="145"/>
      <c r="J612" s="142"/>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row>
    <row r="613" spans="1:133">
      <c r="A613" s="145"/>
      <c r="B613" s="145"/>
      <c r="C613" s="145"/>
      <c r="D613" s="145"/>
      <c r="E613" s="145"/>
      <c r="F613" s="145"/>
      <c r="G613" s="145"/>
      <c r="H613" s="145"/>
      <c r="I613" s="145"/>
      <c r="J613" s="142"/>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row>
    <row r="614" spans="1:133">
      <c r="A614" s="145"/>
      <c r="B614" s="145"/>
      <c r="C614" s="145"/>
      <c r="D614" s="145"/>
      <c r="E614" s="145"/>
      <c r="F614" s="145"/>
      <c r="G614" s="145"/>
      <c r="H614" s="145"/>
      <c r="I614" s="145"/>
      <c r="J614" s="142"/>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row>
    <row r="615" spans="1:133">
      <c r="A615" s="145"/>
      <c r="B615" s="145"/>
      <c r="C615" s="145"/>
      <c r="D615" s="145"/>
      <c r="E615" s="145"/>
      <c r="F615" s="145"/>
      <c r="G615" s="145"/>
      <c r="H615" s="145"/>
      <c r="I615" s="145"/>
      <c r="J615" s="142"/>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row>
    <row r="616" spans="1:133">
      <c r="A616" s="145"/>
      <c r="B616" s="145"/>
      <c r="C616" s="145"/>
      <c r="D616" s="145"/>
      <c r="E616" s="145"/>
      <c r="F616" s="145"/>
      <c r="G616" s="145"/>
      <c r="H616" s="145"/>
      <c r="I616" s="145"/>
      <c r="J616" s="142"/>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row>
    <row r="617" spans="1:133">
      <c r="A617" s="145"/>
      <c r="B617" s="145"/>
      <c r="C617" s="145"/>
      <c r="D617" s="145"/>
      <c r="E617" s="145"/>
      <c r="F617" s="145"/>
      <c r="G617" s="145"/>
      <c r="H617" s="145"/>
      <c r="I617" s="145"/>
      <c r="J617" s="142"/>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row>
    <row r="618" spans="1:133">
      <c r="A618" s="145"/>
      <c r="B618" s="145"/>
      <c r="C618" s="145"/>
      <c r="D618" s="145"/>
      <c r="E618" s="145"/>
      <c r="F618" s="145"/>
      <c r="G618" s="145"/>
      <c r="H618" s="145"/>
      <c r="I618" s="145"/>
      <c r="J618" s="142"/>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row>
    <row r="619" spans="1:133">
      <c r="A619" s="145"/>
      <c r="B619" s="145"/>
      <c r="C619" s="145"/>
      <c r="D619" s="145"/>
      <c r="E619" s="145"/>
      <c r="F619" s="145"/>
      <c r="G619" s="145"/>
      <c r="H619" s="145"/>
      <c r="I619" s="145"/>
      <c r="J619" s="142"/>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row>
    <row r="620" spans="1:133">
      <c r="A620" s="145"/>
      <c r="B620" s="145"/>
      <c r="C620" s="145"/>
      <c r="D620" s="145"/>
      <c r="E620" s="145"/>
      <c r="F620" s="145"/>
      <c r="G620" s="145"/>
      <c r="H620" s="145"/>
      <c r="I620" s="145"/>
      <c r="J620" s="14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row>
    <row r="621" spans="1:133">
      <c r="A621" s="145"/>
      <c r="B621" s="145"/>
      <c r="C621" s="145"/>
      <c r="D621" s="145"/>
      <c r="E621" s="145"/>
      <c r="F621" s="145"/>
      <c r="G621" s="145"/>
      <c r="H621" s="145"/>
      <c r="I621" s="145"/>
      <c r="J621" s="14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row>
    <row r="622" spans="1:133">
      <c r="A622" s="145"/>
      <c r="B622" s="145"/>
      <c r="C622" s="145"/>
      <c r="D622" s="145"/>
      <c r="E622" s="145"/>
      <c r="F622" s="145"/>
      <c r="G622" s="145"/>
      <c r="H622" s="145"/>
      <c r="I622" s="145"/>
      <c r="J622" s="142"/>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row>
    <row r="623" spans="1:133">
      <c r="A623" s="145"/>
      <c r="B623" s="145"/>
      <c r="C623" s="145"/>
      <c r="D623" s="145"/>
      <c r="E623" s="145"/>
      <c r="F623" s="145"/>
      <c r="G623" s="145"/>
      <c r="H623" s="145"/>
      <c r="I623" s="145"/>
      <c r="J623" s="14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row>
    <row r="624" spans="1:133">
      <c r="A624" s="145"/>
      <c r="B624" s="145"/>
      <c r="C624" s="145"/>
      <c r="D624" s="145"/>
      <c r="E624" s="145"/>
      <c r="F624" s="145"/>
      <c r="G624" s="145"/>
      <c r="H624" s="145"/>
      <c r="I624" s="145"/>
      <c r="J624" s="142"/>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row>
    <row r="625" spans="1:133">
      <c r="A625" s="145"/>
      <c r="B625" s="145"/>
      <c r="C625" s="145"/>
      <c r="D625" s="145"/>
      <c r="E625" s="145"/>
      <c r="F625" s="145"/>
      <c r="G625" s="145"/>
      <c r="H625" s="145"/>
      <c r="I625" s="145"/>
      <c r="J625" s="142"/>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row>
    <row r="626" spans="1:133">
      <c r="A626" s="145"/>
      <c r="B626" s="145"/>
      <c r="C626" s="145"/>
      <c r="D626" s="145"/>
      <c r="E626" s="145"/>
      <c r="F626" s="145"/>
      <c r="G626" s="145"/>
      <c r="H626" s="145"/>
      <c r="I626" s="145"/>
      <c r="J626" s="142"/>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row>
    <row r="627" spans="1:133">
      <c r="A627" s="145"/>
      <c r="B627" s="145"/>
      <c r="C627" s="145"/>
      <c r="D627" s="145"/>
      <c r="E627" s="145"/>
      <c r="F627" s="145"/>
      <c r="G627" s="145"/>
      <c r="H627" s="145"/>
      <c r="I627" s="145"/>
      <c r="J627" s="142"/>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row>
    <row r="628" spans="1:133">
      <c r="A628" s="145"/>
      <c r="B628" s="145"/>
      <c r="C628" s="145"/>
      <c r="D628" s="145"/>
      <c r="E628" s="145"/>
      <c r="F628" s="145"/>
      <c r="G628" s="145"/>
      <c r="H628" s="145"/>
      <c r="I628" s="145"/>
      <c r="J628" s="142"/>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row>
    <row r="629" spans="1:133">
      <c r="A629" s="145"/>
      <c r="B629" s="145"/>
      <c r="C629" s="145"/>
      <c r="D629" s="145"/>
      <c r="E629" s="145"/>
      <c r="F629" s="145"/>
      <c r="G629" s="145"/>
      <c r="H629" s="145"/>
      <c r="I629" s="145"/>
      <c r="J629" s="142"/>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row>
    <row r="630" spans="1:133">
      <c r="A630" s="145"/>
      <c r="B630" s="145"/>
      <c r="C630" s="145"/>
      <c r="D630" s="145"/>
      <c r="E630" s="145"/>
      <c r="F630" s="145"/>
      <c r="G630" s="145"/>
      <c r="H630" s="145"/>
      <c r="I630" s="145"/>
      <c r="J630" s="142"/>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row>
    <row r="631" spans="1:133">
      <c r="A631" s="145"/>
      <c r="B631" s="145"/>
      <c r="C631" s="145"/>
      <c r="D631" s="145"/>
      <c r="E631" s="145"/>
      <c r="F631" s="145"/>
      <c r="G631" s="145"/>
      <c r="H631" s="145"/>
      <c r="I631" s="145"/>
      <c r="J631" s="142"/>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row>
    <row r="632" spans="1:133">
      <c r="A632" s="145"/>
      <c r="B632" s="145"/>
      <c r="C632" s="145"/>
      <c r="D632" s="145"/>
      <c r="E632" s="145"/>
      <c r="F632" s="145"/>
      <c r="G632" s="145"/>
      <c r="H632" s="145"/>
      <c r="I632" s="145"/>
      <c r="J632" s="142"/>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row>
    <row r="633" spans="1:133">
      <c r="A633" s="145"/>
      <c r="B633" s="145"/>
      <c r="C633" s="145"/>
      <c r="D633" s="145"/>
      <c r="E633" s="145"/>
      <c r="F633" s="145"/>
      <c r="G633" s="145"/>
      <c r="H633" s="145"/>
      <c r="I633" s="145"/>
      <c r="J633" s="142"/>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row>
    <row r="634" spans="1:133">
      <c r="A634" s="145"/>
      <c r="B634" s="145"/>
      <c r="C634" s="145"/>
      <c r="D634" s="145"/>
      <c r="E634" s="145"/>
      <c r="F634" s="145"/>
      <c r="G634" s="145"/>
      <c r="H634" s="145"/>
      <c r="I634" s="145"/>
      <c r="J634" s="142"/>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row>
    <row r="635" spans="1:133">
      <c r="A635" s="145"/>
      <c r="B635" s="145"/>
      <c r="C635" s="145"/>
      <c r="D635" s="145"/>
      <c r="E635" s="145"/>
      <c r="F635" s="145"/>
      <c r="G635" s="145"/>
      <c r="H635" s="145"/>
      <c r="I635" s="145"/>
      <c r="J635" s="14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row>
    <row r="636" spans="1:133">
      <c r="A636" s="145"/>
      <c r="B636" s="145"/>
      <c r="C636" s="145"/>
      <c r="D636" s="145"/>
      <c r="E636" s="145"/>
      <c r="F636" s="145"/>
      <c r="G636" s="145"/>
      <c r="H636" s="145"/>
      <c r="I636" s="145"/>
      <c r="J636" s="14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row>
    <row r="637" spans="1:133">
      <c r="A637" s="145"/>
      <c r="B637" s="145"/>
      <c r="C637" s="145"/>
      <c r="D637" s="145"/>
      <c r="E637" s="145"/>
      <c r="F637" s="145"/>
      <c r="G637" s="145"/>
      <c r="H637" s="145"/>
      <c r="I637" s="145"/>
      <c r="J637" s="14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row>
    <row r="638" spans="1:133">
      <c r="A638" s="145"/>
      <c r="B638" s="145"/>
      <c r="C638" s="145"/>
      <c r="D638" s="145"/>
      <c r="E638" s="145"/>
      <c r="F638" s="145"/>
      <c r="G638" s="145"/>
      <c r="H638" s="145"/>
      <c r="I638" s="145"/>
      <c r="J638" s="142"/>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row>
    <row r="639" spans="1:133">
      <c r="A639" s="145"/>
      <c r="B639" s="145"/>
      <c r="C639" s="145"/>
      <c r="D639" s="145"/>
      <c r="E639" s="145"/>
      <c r="F639" s="145"/>
      <c r="G639" s="145"/>
      <c r="H639" s="145"/>
      <c r="I639" s="145"/>
      <c r="J639" s="14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row>
    <row r="640" spans="1:133">
      <c r="A640" s="145"/>
      <c r="B640" s="145"/>
      <c r="C640" s="145"/>
      <c r="D640" s="145"/>
      <c r="E640" s="145"/>
      <c r="F640" s="145"/>
      <c r="G640" s="145"/>
      <c r="H640" s="145"/>
      <c r="I640" s="145"/>
      <c r="J640" s="14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row>
    <row r="641" spans="1:133">
      <c r="A641" s="145"/>
      <c r="B641" s="145"/>
      <c r="C641" s="145"/>
      <c r="D641" s="145"/>
      <c r="E641" s="145"/>
      <c r="F641" s="145"/>
      <c r="G641" s="145"/>
      <c r="H641" s="145"/>
      <c r="I641" s="145"/>
      <c r="J641" s="142"/>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row>
    <row r="642" spans="1:133">
      <c r="A642" s="145"/>
      <c r="B642" s="145"/>
      <c r="C642" s="145"/>
      <c r="D642" s="145"/>
      <c r="E642" s="145"/>
      <c r="F642" s="145"/>
      <c r="G642" s="145"/>
      <c r="H642" s="145"/>
      <c r="I642" s="145"/>
      <c r="J642" s="142"/>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row>
    <row r="643" spans="1:133">
      <c r="A643" s="145"/>
      <c r="B643" s="145"/>
      <c r="C643" s="145"/>
      <c r="D643" s="145"/>
      <c r="E643" s="145"/>
      <c r="F643" s="145"/>
      <c r="G643" s="145"/>
      <c r="H643" s="145"/>
      <c r="I643" s="145"/>
      <c r="J643" s="142"/>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row>
    <row r="644" spans="1:133">
      <c r="A644" s="145"/>
      <c r="B644" s="145"/>
      <c r="C644" s="145"/>
      <c r="D644" s="145"/>
      <c r="E644" s="145"/>
      <c r="F644" s="145"/>
      <c r="G644" s="145"/>
      <c r="H644" s="145"/>
      <c r="I644" s="145"/>
      <c r="J644" s="142"/>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row>
    <row r="645" spans="1:133">
      <c r="A645" s="145"/>
      <c r="B645" s="145"/>
      <c r="C645" s="145"/>
      <c r="D645" s="145"/>
      <c r="E645" s="145"/>
      <c r="F645" s="145"/>
      <c r="G645" s="145"/>
      <c r="H645" s="145"/>
      <c r="I645" s="145"/>
      <c r="J645" s="142"/>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row>
    <row r="646" spans="1:133">
      <c r="A646" s="145"/>
      <c r="B646" s="145"/>
      <c r="C646" s="145"/>
      <c r="D646" s="145"/>
      <c r="E646" s="145"/>
      <c r="F646" s="145"/>
      <c r="G646" s="145"/>
      <c r="H646" s="145"/>
      <c r="I646" s="145"/>
      <c r="J646" s="142"/>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row>
    <row r="647" spans="1:133">
      <c r="A647" s="145"/>
      <c r="B647" s="145"/>
      <c r="C647" s="145"/>
      <c r="D647" s="145"/>
      <c r="E647" s="145"/>
      <c r="F647" s="145"/>
      <c r="G647" s="145"/>
      <c r="H647" s="145"/>
      <c r="I647" s="145"/>
      <c r="J647" s="142"/>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row>
    <row r="648" spans="1:133">
      <c r="A648" s="145"/>
      <c r="B648" s="145"/>
      <c r="C648" s="145"/>
      <c r="D648" s="145"/>
      <c r="E648" s="145"/>
      <c r="F648" s="145"/>
      <c r="G648" s="145"/>
      <c r="H648" s="145"/>
      <c r="I648" s="145"/>
      <c r="J648" s="142"/>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row>
    <row r="649" spans="1:133">
      <c r="A649" s="145"/>
      <c r="B649" s="145"/>
      <c r="C649" s="145"/>
      <c r="D649" s="145"/>
      <c r="E649" s="145"/>
      <c r="F649" s="145"/>
      <c r="G649" s="145"/>
      <c r="H649" s="145"/>
      <c r="I649" s="145"/>
      <c r="J649" s="14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row>
    <row r="650" spans="1:133">
      <c r="A650" s="145"/>
      <c r="B650" s="145"/>
      <c r="C650" s="145"/>
      <c r="D650" s="145"/>
      <c r="E650" s="145"/>
      <c r="F650" s="145"/>
      <c r="G650" s="145"/>
      <c r="H650" s="145"/>
      <c r="I650" s="145"/>
      <c r="J650" s="142"/>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row>
    <row r="651" spans="1:133">
      <c r="A651" s="145"/>
      <c r="B651" s="145"/>
      <c r="C651" s="145"/>
      <c r="D651" s="145"/>
      <c r="E651" s="145"/>
      <c r="F651" s="145"/>
      <c r="G651" s="145"/>
      <c r="H651" s="145"/>
      <c r="I651" s="145"/>
      <c r="J651" s="142"/>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row>
    <row r="652" spans="1:133">
      <c r="A652" s="145"/>
      <c r="B652" s="145"/>
      <c r="C652" s="145"/>
      <c r="D652" s="145"/>
      <c r="E652" s="145"/>
      <c r="F652" s="145"/>
      <c r="G652" s="145"/>
      <c r="H652" s="145"/>
      <c r="I652" s="145"/>
      <c r="J652" s="142"/>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row>
    <row r="653" spans="1:133">
      <c r="A653" s="145"/>
      <c r="B653" s="145"/>
      <c r="C653" s="145"/>
      <c r="D653" s="145"/>
      <c r="E653" s="145"/>
      <c r="F653" s="145"/>
      <c r="G653" s="145"/>
      <c r="H653" s="145"/>
      <c r="I653" s="145"/>
      <c r="J653" s="142"/>
    </row>
    <row r="654" spans="1:133">
      <c r="A654" s="145"/>
      <c r="B654" s="145"/>
      <c r="C654" s="145"/>
      <c r="D654" s="145"/>
      <c r="E654" s="145"/>
      <c r="F654" s="145"/>
      <c r="G654" s="145"/>
      <c r="H654" s="145"/>
      <c r="I654" s="145"/>
      <c r="J654" s="142"/>
    </row>
  </sheetData>
  <pageMargins left="0.7" right="0.7" top="0.75" bottom="0.75" header="0.3" footer="0.3"/>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EB656"/>
  <sheetViews>
    <sheetView showGridLines="0" view="pageBreakPreview" zoomScale="80" zoomScaleNormal="80" zoomScaleSheetLayoutView="80" workbookViewId="0">
      <selection activeCell="G30" sqref="G30"/>
    </sheetView>
  </sheetViews>
  <sheetFormatPr defaultColWidth="8.81640625" defaultRowHeight="13"/>
  <cols>
    <col min="1" max="1" width="57.54296875" style="122" customWidth="1"/>
    <col min="2" max="5" width="11.81640625" style="122" customWidth="1"/>
    <col min="6" max="6" width="13.1796875" style="122" customWidth="1"/>
    <col min="7" max="7" width="11.81640625" style="122" customWidth="1"/>
    <col min="8" max="8" width="12.453125" style="122" customWidth="1"/>
    <col min="9" max="9" width="13" style="122" customWidth="1"/>
    <col min="10" max="10" width="13.08984375" style="122" customWidth="1"/>
    <col min="11" max="16384" width="8.81640625" style="122"/>
  </cols>
  <sheetData>
    <row r="1" spans="1:132" s="207" customFormat="1">
      <c r="A1" s="197" t="s">
        <v>272</v>
      </c>
      <c r="B1" s="197"/>
      <c r="C1" s="197"/>
      <c r="D1" s="197"/>
      <c r="E1" s="197"/>
      <c r="F1" s="197"/>
      <c r="G1" s="197"/>
      <c r="H1" s="197"/>
    </row>
    <row r="2" spans="1:132" s="207" customFormat="1" ht="13.5" thickBot="1">
      <c r="A2" s="199" t="s">
        <v>269</v>
      </c>
      <c r="B2" s="199"/>
      <c r="C2" s="199"/>
      <c r="D2" s="199"/>
      <c r="E2" s="199"/>
      <c r="F2" s="199"/>
      <c r="G2" s="199"/>
      <c r="H2" s="199"/>
    </row>
    <row r="3" spans="1:132" s="207" customFormat="1" ht="14" thickTop="1" thickBot="1">
      <c r="A3" s="209" t="s">
        <v>229</v>
      </c>
      <c r="B3" s="241" t="s">
        <v>314</v>
      </c>
      <c r="C3" s="241" t="s">
        <v>307</v>
      </c>
      <c r="D3" s="241" t="s">
        <v>308</v>
      </c>
      <c r="E3" s="241" t="s">
        <v>345</v>
      </c>
      <c r="F3" s="241" t="s">
        <v>402</v>
      </c>
      <c r="G3" s="241" t="s">
        <v>441</v>
      </c>
      <c r="H3" s="241" t="s">
        <v>459</v>
      </c>
      <c r="I3" s="241" t="s">
        <v>527</v>
      </c>
      <c r="J3" s="241" t="s">
        <v>597</v>
      </c>
    </row>
    <row r="4" spans="1:132" s="207" customFormat="1" ht="13.5" thickTop="1">
      <c r="A4" s="235" t="s">
        <v>291</v>
      </c>
      <c r="B4" s="236">
        <v>1028</v>
      </c>
      <c r="C4" s="237">
        <v>1970</v>
      </c>
      <c r="D4" s="238">
        <v>2573</v>
      </c>
      <c r="E4" s="238">
        <v>597</v>
      </c>
      <c r="F4" s="238">
        <f>+E17</f>
        <v>1442</v>
      </c>
      <c r="G4" s="238">
        <v>3237</v>
      </c>
      <c r="H4" s="238">
        <v>8323</v>
      </c>
      <c r="I4" s="238">
        <v>8911</v>
      </c>
      <c r="J4" s="238">
        <v>-1090</v>
      </c>
    </row>
    <row r="5" spans="1:132">
      <c r="A5" s="135" t="s">
        <v>99</v>
      </c>
      <c r="B5" s="144">
        <v>931</v>
      </c>
      <c r="C5" s="144">
        <v>1294</v>
      </c>
      <c r="D5" s="144">
        <v>1292</v>
      </c>
      <c r="E5" s="144">
        <v>590</v>
      </c>
      <c r="F5" s="144">
        <v>2226</v>
      </c>
      <c r="G5" s="144">
        <v>325</v>
      </c>
      <c r="H5" s="144">
        <v>323</v>
      </c>
      <c r="I5" s="144">
        <v>-9747</v>
      </c>
      <c r="J5" s="144">
        <v>106</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row>
    <row r="6" spans="1:132">
      <c r="A6" s="135" t="s">
        <v>284</v>
      </c>
      <c r="B6" s="144">
        <v>-335</v>
      </c>
      <c r="C6" s="144">
        <v>-126</v>
      </c>
      <c r="D6" s="144">
        <v>114</v>
      </c>
      <c r="E6" s="144">
        <v>65</v>
      </c>
      <c r="F6" s="144">
        <v>-472</v>
      </c>
      <c r="G6" s="144">
        <v>429</v>
      </c>
      <c r="H6" s="144">
        <v>231</v>
      </c>
      <c r="I6" s="144">
        <v>-257</v>
      </c>
      <c r="J6" s="144">
        <v>-16</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row>
    <row r="7" spans="1:132" s="207" customFormat="1">
      <c r="A7" s="239" t="s">
        <v>285</v>
      </c>
      <c r="B7" s="240">
        <v>596</v>
      </c>
      <c r="C7" s="240">
        <v>1168</v>
      </c>
      <c r="D7" s="240">
        <v>1406</v>
      </c>
      <c r="E7" s="240">
        <v>655</v>
      </c>
      <c r="F7" s="240">
        <v>1754</v>
      </c>
      <c r="G7" s="240">
        <v>754</v>
      </c>
      <c r="H7" s="240">
        <v>554</v>
      </c>
      <c r="I7" s="240">
        <v>-10004</v>
      </c>
      <c r="J7" s="240">
        <v>90</v>
      </c>
    </row>
    <row r="8" spans="1:132">
      <c r="A8" s="135"/>
      <c r="B8" s="144"/>
      <c r="C8" s="144"/>
      <c r="D8" s="144"/>
      <c r="E8" s="144"/>
      <c r="F8" s="144"/>
      <c r="G8" s="144"/>
      <c r="H8" s="144"/>
      <c r="I8" s="144"/>
      <c r="J8" s="144"/>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row>
    <row r="9" spans="1:132">
      <c r="A9" s="135" t="s">
        <v>292</v>
      </c>
      <c r="B9" s="144">
        <v>18</v>
      </c>
      <c r="C9" s="144">
        <v>51</v>
      </c>
      <c r="D9" s="144">
        <v>20</v>
      </c>
      <c r="E9" s="144">
        <v>15</v>
      </c>
      <c r="F9" s="144">
        <v>21</v>
      </c>
      <c r="G9" s="144">
        <v>30</v>
      </c>
      <c r="H9" s="144">
        <v>34</v>
      </c>
      <c r="I9" s="144">
        <v>3</v>
      </c>
      <c r="J9" s="144">
        <v>-8</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row>
    <row r="10" spans="1:132">
      <c r="A10" s="135" t="s">
        <v>544</v>
      </c>
      <c r="B10" s="144">
        <v>0</v>
      </c>
      <c r="C10" s="144">
        <v>0</v>
      </c>
      <c r="D10" s="144">
        <v>0</v>
      </c>
      <c r="E10" s="144">
        <v>0</v>
      </c>
      <c r="F10" s="144">
        <v>0</v>
      </c>
      <c r="G10" s="144">
        <v>0</v>
      </c>
      <c r="H10" s="144">
        <v>0</v>
      </c>
      <c r="I10" s="144">
        <v>0</v>
      </c>
      <c r="J10" s="144">
        <v>4000</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row>
    <row r="11" spans="1:132">
      <c r="A11" s="135" t="s">
        <v>546</v>
      </c>
      <c r="B11" s="144">
        <v>0</v>
      </c>
      <c r="C11" s="144">
        <v>0</v>
      </c>
      <c r="D11" s="144">
        <v>0</v>
      </c>
      <c r="E11" s="144">
        <v>0</v>
      </c>
      <c r="F11" s="144">
        <v>0</v>
      </c>
      <c r="G11" s="144">
        <v>0</v>
      </c>
      <c r="H11" s="144">
        <v>0</v>
      </c>
      <c r="I11" s="144">
        <v>0</v>
      </c>
      <c r="J11" s="144">
        <v>810</v>
      </c>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row>
    <row r="12" spans="1:132">
      <c r="A12" s="135" t="s">
        <v>550</v>
      </c>
      <c r="B12" s="144">
        <v>0</v>
      </c>
      <c r="C12" s="144">
        <v>0</v>
      </c>
      <c r="D12" s="144">
        <v>0</v>
      </c>
      <c r="E12" s="144">
        <v>0</v>
      </c>
      <c r="F12" s="144">
        <v>0</v>
      </c>
      <c r="G12" s="144">
        <v>0</v>
      </c>
      <c r="H12" s="144">
        <v>0</v>
      </c>
      <c r="I12" s="144">
        <v>0</v>
      </c>
      <c r="J12" s="144">
        <v>-125</v>
      </c>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row>
    <row r="13" spans="1:132">
      <c r="A13" s="135" t="s">
        <v>293</v>
      </c>
      <c r="B13" s="144">
        <v>0</v>
      </c>
      <c r="C13" s="144">
        <v>0</v>
      </c>
      <c r="D13" s="144">
        <v>2000</v>
      </c>
      <c r="E13" s="144">
        <v>620</v>
      </c>
      <c r="F13" s="144">
        <v>0</v>
      </c>
      <c r="G13" s="144">
        <v>4303</v>
      </c>
      <c r="H13" s="144">
        <v>0</v>
      </c>
      <c r="I13" s="144">
        <v>0</v>
      </c>
      <c r="J13" s="144">
        <v>0</v>
      </c>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row>
    <row r="14" spans="1:132">
      <c r="A14" s="135" t="s">
        <v>418</v>
      </c>
      <c r="B14" s="144">
        <v>327</v>
      </c>
      <c r="C14" s="144">
        <v>-615</v>
      </c>
      <c r="D14" s="144">
        <v>-5400</v>
      </c>
      <c r="E14" s="144">
        <v>-7</v>
      </c>
      <c r="F14" s="144">
        <v>18</v>
      </c>
      <c r="G14" s="144">
        <v>-1</v>
      </c>
      <c r="H14" s="144">
        <v>0</v>
      </c>
      <c r="I14" s="144">
        <v>0</v>
      </c>
      <c r="J14" s="144">
        <v>0</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row>
    <row r="15" spans="1:132">
      <c r="A15" s="135" t="s">
        <v>324</v>
      </c>
      <c r="B15" s="144"/>
      <c r="C15" s="144"/>
      <c r="D15" s="144"/>
      <c r="E15" s="144">
        <v>-438</v>
      </c>
      <c r="F15" s="144">
        <v>0</v>
      </c>
      <c r="G15" s="144">
        <v>0</v>
      </c>
      <c r="H15" s="144">
        <v>0</v>
      </c>
      <c r="I15" s="144">
        <v>0</v>
      </c>
      <c r="J15" s="144">
        <v>0</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row>
    <row r="16" spans="1:132">
      <c r="A16" s="135" t="s">
        <v>419</v>
      </c>
      <c r="B16" s="144">
        <v>1</v>
      </c>
      <c r="C16" s="144">
        <v>-1</v>
      </c>
      <c r="D16" s="144">
        <v>-1</v>
      </c>
      <c r="E16" s="144">
        <v>0</v>
      </c>
      <c r="F16" s="144">
        <v>2</v>
      </c>
      <c r="G16" s="144">
        <v>0</v>
      </c>
      <c r="H16" s="144">
        <v>0</v>
      </c>
      <c r="I16" s="144">
        <v>0</v>
      </c>
      <c r="J16" s="144">
        <v>0</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row>
    <row r="17" spans="1:132" s="207" customFormat="1">
      <c r="A17" s="239" t="s">
        <v>295</v>
      </c>
      <c r="B17" s="240">
        <v>1970</v>
      </c>
      <c r="C17" s="240">
        <v>2573</v>
      </c>
      <c r="D17" s="240">
        <v>597</v>
      </c>
      <c r="E17" s="240">
        <v>1442</v>
      </c>
      <c r="F17" s="240">
        <v>3237</v>
      </c>
      <c r="G17" s="240">
        <v>8323</v>
      </c>
      <c r="H17" s="240">
        <v>8911</v>
      </c>
      <c r="I17" s="240">
        <v>-1090</v>
      </c>
      <c r="J17" s="240">
        <v>3677</v>
      </c>
    </row>
    <row r="18" spans="1:132">
      <c r="A18" s="145"/>
      <c r="B18" s="145"/>
      <c r="C18" s="145"/>
      <c r="D18" s="145"/>
      <c r="E18" s="145"/>
      <c r="F18" s="145"/>
      <c r="G18" s="145"/>
      <c r="H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row>
    <row r="19" spans="1:132">
      <c r="A19" s="135"/>
      <c r="B19" s="148"/>
      <c r="C19" s="148"/>
      <c r="D19" s="148"/>
      <c r="E19" s="148"/>
      <c r="F19" s="148"/>
      <c r="G19" s="148"/>
      <c r="H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row>
    <row r="20" spans="1:132">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row>
    <row r="21" spans="1:132">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row>
    <row r="22" spans="1:132">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row>
    <row r="23" spans="1:132">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row>
    <row r="24" spans="1:132">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row>
    <row r="25" spans="1:132">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row>
    <row r="26" spans="1:132">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row>
    <row r="27" spans="1:132">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row>
    <row r="28" spans="1:132">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row>
    <row r="29" spans="1:132">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row>
    <row r="30" spans="1:13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row>
    <row r="31" spans="1:132">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row>
    <row r="32" spans="1:132">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row>
    <row r="33" spans="1:132">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row>
    <row r="34" spans="1:132">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row>
    <row r="35" spans="1:132">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row>
    <row r="36" spans="1:132">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row>
    <row r="37" spans="1:132">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row>
    <row r="38" spans="1:132">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row>
    <row r="39" spans="1:13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row>
    <row r="40" spans="1:13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row>
    <row r="41" spans="1:132">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row>
    <row r="42" spans="1:132">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row>
    <row r="43" spans="1:132">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row>
    <row r="44" spans="1:132">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row>
    <row r="45" spans="1:132">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row>
    <row r="46" spans="1:132">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row>
    <row r="47" spans="1:132">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row>
    <row r="48" spans="1:132">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row>
    <row r="49" spans="1:132">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row>
    <row r="50" spans="1:132">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row>
    <row r="51" spans="1:132">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row>
    <row r="52" spans="1:132">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row>
    <row r="53" spans="1:132">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row>
    <row r="54" spans="1:132">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row>
    <row r="55" spans="1:132">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row>
    <row r="56" spans="1:132">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row>
    <row r="57" spans="1:13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row>
    <row r="58" spans="1:13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row>
    <row r="59" spans="1:13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row>
    <row r="60" spans="1:13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row>
    <row r="61" spans="1:13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row>
    <row r="62" spans="1:13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row>
    <row r="63" spans="1:13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row>
    <row r="64" spans="1:13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row>
    <row r="65" spans="1:13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row>
    <row r="66" spans="1:13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row>
    <row r="67" spans="1:13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row>
    <row r="68" spans="1:13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row>
    <row r="69" spans="1:13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row>
    <row r="70" spans="1:13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row>
    <row r="71" spans="1:13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row>
    <row r="72" spans="1:13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row>
    <row r="73" spans="1:13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row>
    <row r="74" spans="1:13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row>
    <row r="75" spans="1:13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row>
    <row r="76" spans="1:13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row>
    <row r="77" spans="1:13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row>
    <row r="78" spans="1:13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row>
    <row r="79" spans="1:13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row>
    <row r="80" spans="1:13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row>
    <row r="81" spans="1:13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row>
    <row r="82" spans="1:13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row>
    <row r="83" spans="1:13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row>
    <row r="84" spans="1:13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row>
    <row r="85" spans="1:13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row>
    <row r="86" spans="1:13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row>
    <row r="87" spans="1:13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row>
    <row r="88" spans="1:13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row>
    <row r="89" spans="1:13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row>
    <row r="90" spans="1:13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row>
    <row r="91" spans="1:13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row>
    <row r="92" spans="1:13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row>
    <row r="93" spans="1:13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row>
    <row r="94" spans="1:13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row>
    <row r="95" spans="1:13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row>
    <row r="96" spans="1:13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row>
    <row r="97" spans="1:13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row>
    <row r="98" spans="1:13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row>
    <row r="99" spans="1:13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row>
    <row r="100" spans="1:13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row>
    <row r="101" spans="1:13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row>
    <row r="102" spans="1:13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row>
    <row r="103" spans="1:13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row>
    <row r="104" spans="1:13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row>
    <row r="105" spans="1:13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row>
    <row r="106" spans="1:13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row>
    <row r="107" spans="1:13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row>
    <row r="108" spans="1:13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row>
    <row r="109" spans="1:13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row>
    <row r="110" spans="1:13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row>
    <row r="111" spans="1:13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row>
    <row r="112" spans="1:13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row>
    <row r="113" spans="1:13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row>
    <row r="114" spans="1:13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row>
    <row r="115" spans="1:13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row>
    <row r="116" spans="1:13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row>
    <row r="117" spans="1:13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row>
    <row r="118" spans="1:13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row>
    <row r="119" spans="1:13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row>
    <row r="120" spans="1:13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row>
    <row r="121" spans="1:13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row>
    <row r="122" spans="1:13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row>
    <row r="123" spans="1:13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row>
    <row r="124" spans="1:13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row>
    <row r="125" spans="1:13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row>
    <row r="126" spans="1:13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row>
    <row r="127" spans="1:13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row>
    <row r="128" spans="1:13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row>
    <row r="129" spans="1:13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row>
    <row r="130" spans="1:13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row>
    <row r="131" spans="1:13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row>
    <row r="132" spans="1:13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row>
    <row r="133" spans="1:13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row>
    <row r="134" spans="1:13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row>
    <row r="135" spans="1:13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row>
    <row r="136" spans="1:13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row>
    <row r="137" spans="1:13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row>
    <row r="138" spans="1:13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row>
    <row r="139" spans="1:13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row>
    <row r="140" spans="1:13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row>
    <row r="141" spans="1:13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row>
    <row r="142" spans="1:13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row>
    <row r="143" spans="1:13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row>
    <row r="144" spans="1:13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row>
    <row r="145" spans="1:13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row>
    <row r="146" spans="1:13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row>
    <row r="147" spans="1:13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row>
    <row r="148" spans="1:13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row>
    <row r="149" spans="1:13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row>
    <row r="150" spans="1:13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row>
    <row r="151" spans="1:13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row>
    <row r="152" spans="1:13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row>
    <row r="153" spans="1:13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row>
    <row r="154" spans="1:13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row>
    <row r="155" spans="1:13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row>
    <row r="156" spans="1:13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row>
    <row r="157" spans="1:13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row>
    <row r="158" spans="1:13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row>
    <row r="159" spans="1:13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row>
    <row r="160" spans="1:13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row>
    <row r="161" spans="1:13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row>
    <row r="162" spans="1:13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row>
    <row r="163" spans="1:13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row>
    <row r="164" spans="1:13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row>
    <row r="165" spans="1:13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row>
    <row r="166" spans="1:13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row>
    <row r="167" spans="1:13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row>
    <row r="168" spans="1:13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row>
    <row r="169" spans="1:13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row>
    <row r="170" spans="1:13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row>
    <row r="171" spans="1:13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row>
    <row r="172" spans="1:13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row>
    <row r="173" spans="1:13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row>
    <row r="174" spans="1:13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row>
    <row r="175" spans="1:13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row>
    <row r="176" spans="1:13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row>
    <row r="177" spans="1:13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row>
    <row r="178" spans="1:13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row>
    <row r="179" spans="1:13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row>
    <row r="180" spans="1:13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row>
    <row r="181" spans="1:13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row>
    <row r="182" spans="1:13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row>
    <row r="183" spans="1:13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row>
    <row r="184" spans="1:13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row>
    <row r="185" spans="1:13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row>
    <row r="186" spans="1:13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row>
    <row r="187" spans="1:13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row>
    <row r="188" spans="1:13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row>
    <row r="189" spans="1:13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row>
    <row r="190" spans="1:13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row>
    <row r="191" spans="1:13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row>
    <row r="192" spans="1:13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row>
    <row r="193" spans="1:13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row>
    <row r="194" spans="1:13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row>
    <row r="195" spans="1:13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row>
    <row r="196" spans="1:13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row>
    <row r="197" spans="1:13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row>
    <row r="198" spans="1:13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row>
    <row r="199" spans="1:13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row>
    <row r="200" spans="1:13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row>
    <row r="201" spans="1:13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row>
    <row r="202" spans="1:13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row>
    <row r="203" spans="1:13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row>
    <row r="204" spans="1:13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row>
    <row r="205" spans="1:13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row>
    <row r="206" spans="1:13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row>
    <row r="207" spans="1:13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row>
    <row r="208" spans="1:13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row>
    <row r="209" spans="1:13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row>
    <row r="210" spans="1:13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row>
    <row r="211" spans="1:13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row>
    <row r="212" spans="1:13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row>
    <row r="213" spans="1:13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row>
    <row r="214" spans="1:13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row>
    <row r="215" spans="1:13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row>
    <row r="216" spans="1:13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row>
    <row r="217" spans="1:13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row>
    <row r="218" spans="1:13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row>
    <row r="219" spans="1:13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row>
    <row r="220" spans="1:13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row>
    <row r="221" spans="1:13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row>
    <row r="222" spans="1:13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row>
    <row r="223" spans="1:13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row>
    <row r="224" spans="1:13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row>
    <row r="225" spans="1:13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row>
    <row r="226" spans="1:13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row>
    <row r="227" spans="1:13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row>
    <row r="228" spans="1:13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row>
    <row r="229" spans="1:13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row>
    <row r="230" spans="1:13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row>
    <row r="231" spans="1:13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row>
    <row r="232" spans="1:13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row>
    <row r="233" spans="1:13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row>
    <row r="234" spans="1:13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row>
    <row r="235" spans="1:13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row>
    <row r="236" spans="1:13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row>
    <row r="237" spans="1:13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row>
    <row r="238" spans="1:13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row>
    <row r="239" spans="1:13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row>
    <row r="240" spans="1:13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row>
    <row r="241" spans="1:13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row>
    <row r="242" spans="1:13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row>
    <row r="243" spans="1:13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row>
    <row r="244" spans="1:13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row>
    <row r="245" spans="1:13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row>
    <row r="246" spans="1:13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row>
    <row r="247" spans="1:13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row>
    <row r="248" spans="1:13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row>
    <row r="249" spans="1:13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row>
    <row r="250" spans="1:13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row>
    <row r="251" spans="1:13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row>
    <row r="252" spans="1:13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row>
    <row r="253" spans="1:13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row>
    <row r="254" spans="1:13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row>
    <row r="255" spans="1:13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row>
    <row r="256" spans="1:13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row>
    <row r="257" spans="1:13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row>
    <row r="258" spans="1:13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row>
    <row r="259" spans="1:13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row>
    <row r="260" spans="1:13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row>
    <row r="261" spans="1:13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row>
    <row r="262" spans="1:13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row>
    <row r="263" spans="1:13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row>
    <row r="264" spans="1:13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row>
    <row r="265" spans="1:13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row>
    <row r="266" spans="1:13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row>
    <row r="267" spans="1:13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row>
    <row r="268" spans="1:13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row>
    <row r="269" spans="1:13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row>
    <row r="270" spans="1:13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row>
    <row r="271" spans="1:13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row>
    <row r="272" spans="1:13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row>
    <row r="273" spans="1:13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row>
    <row r="274" spans="1:132">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row>
    <row r="275" spans="1:132">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row>
    <row r="276" spans="1:132">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row>
    <row r="277" spans="1:132">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row>
    <row r="278" spans="1:132">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row>
    <row r="279" spans="1:132">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row>
    <row r="280" spans="1:132">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row>
    <row r="281" spans="1:132">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row>
    <row r="282" spans="1:132">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row>
    <row r="283" spans="1:132">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row>
    <row r="284" spans="1:132">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row>
    <row r="285" spans="1:132">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row>
    <row r="286" spans="1:132">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row>
    <row r="287" spans="1:132">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row>
    <row r="288" spans="1:132">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row>
    <row r="289" spans="1:132">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row>
    <row r="290" spans="1:132">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row>
    <row r="291" spans="1:132">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row>
    <row r="292" spans="1:132">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row>
    <row r="293" spans="1:132">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row>
    <row r="294" spans="1:132">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row>
    <row r="295" spans="1:132">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row>
    <row r="296" spans="1:132">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row>
    <row r="297" spans="1:132">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row>
    <row r="298" spans="1:132">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row>
    <row r="299" spans="1:132">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row>
    <row r="300" spans="1:132">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row>
    <row r="301" spans="1:132">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row>
    <row r="302" spans="1:132">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row>
    <row r="303" spans="1:132">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row>
    <row r="304" spans="1:132">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row>
    <row r="305" spans="1:132">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row>
    <row r="306" spans="1:132">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row>
    <row r="307" spans="1:132">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row>
    <row r="308" spans="1:132">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row>
    <row r="309" spans="1:132">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row>
    <row r="310" spans="1:132">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row>
    <row r="311" spans="1:132">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row>
    <row r="312" spans="1:132">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row>
    <row r="313" spans="1:132">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row>
    <row r="314" spans="1:132">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row>
    <row r="315" spans="1:132">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row>
    <row r="316" spans="1:132">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row>
    <row r="317" spans="1:132">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row>
    <row r="318" spans="1:132">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row>
    <row r="319" spans="1:132">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row>
    <row r="320" spans="1:132">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row>
    <row r="321" spans="1:132">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row>
    <row r="322" spans="1:132">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row>
    <row r="323" spans="1:132">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row>
    <row r="324" spans="1:132">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row>
    <row r="325" spans="1:132">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row>
    <row r="326" spans="1:132">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row>
    <row r="327" spans="1:132">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row>
    <row r="328" spans="1:132">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row>
    <row r="329" spans="1:132">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row>
    <row r="330" spans="1:132">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row>
    <row r="331" spans="1:132">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row>
    <row r="332" spans="1:132">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row>
    <row r="333" spans="1:132">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row>
    <row r="334" spans="1:132">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row>
    <row r="335" spans="1:132">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row>
    <row r="336" spans="1:132">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row>
    <row r="337" spans="1:132">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row>
    <row r="338" spans="1:132">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row>
    <row r="339" spans="1:132">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row>
    <row r="340" spans="1:132">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row>
    <row r="341" spans="1:132">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row>
    <row r="342" spans="1:132">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row>
    <row r="343" spans="1:132">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row>
    <row r="344" spans="1:132">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row>
    <row r="345" spans="1:132">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row>
    <row r="346" spans="1:132">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row>
    <row r="347" spans="1:132">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row>
    <row r="348" spans="1:132">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row>
    <row r="349" spans="1:132">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row>
    <row r="350" spans="1:132">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row>
    <row r="351" spans="1:132">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row>
    <row r="352" spans="1:132">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row>
    <row r="353" spans="1:132">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row>
    <row r="354" spans="1:132">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row>
    <row r="355" spans="1:132">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row>
    <row r="356" spans="1:132">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row>
    <row r="357" spans="1:132">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row>
    <row r="358" spans="1:132">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row>
    <row r="359" spans="1:132">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row>
    <row r="360" spans="1:132">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row>
    <row r="361" spans="1:132">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row>
    <row r="362" spans="1:132">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row>
    <row r="363" spans="1:132">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row>
    <row r="364" spans="1:132">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row>
    <row r="365" spans="1:132">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row>
    <row r="366" spans="1:132">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row>
    <row r="367" spans="1:132">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row>
    <row r="368" spans="1:132">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row>
    <row r="369" spans="1:132">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row>
    <row r="370" spans="1:132">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row>
    <row r="371" spans="1:132">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row>
    <row r="372" spans="1:132">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row>
    <row r="373" spans="1:132">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row>
    <row r="374" spans="1:132">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row>
    <row r="375" spans="1:132">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row>
    <row r="376" spans="1:132">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row>
    <row r="377" spans="1:132">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row>
    <row r="378" spans="1:132">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row>
    <row r="379" spans="1:132">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row>
    <row r="380" spans="1:132">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row>
    <row r="381" spans="1:132">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row>
    <row r="382" spans="1:132">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row>
    <row r="383" spans="1:132">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row>
    <row r="384" spans="1:132">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row>
    <row r="385" spans="1:132">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row>
    <row r="386" spans="1:132">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row>
    <row r="387" spans="1:132">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row>
    <row r="388" spans="1:132">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row>
    <row r="389" spans="1:132">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row>
    <row r="390" spans="1:132">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row>
    <row r="391" spans="1:132">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row>
    <row r="392" spans="1:132">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row>
    <row r="393" spans="1:132">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row>
    <row r="394" spans="1:132">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row>
    <row r="395" spans="1:132">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row>
    <row r="396" spans="1:132">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row>
    <row r="397" spans="1:132">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row>
    <row r="398" spans="1:132">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row>
    <row r="399" spans="1:132">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row>
    <row r="400" spans="1:132">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row>
    <row r="401" spans="1:132">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row>
    <row r="402" spans="1:132">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row>
    <row r="403" spans="1:132">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row>
    <row r="404" spans="1:132">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row>
    <row r="405" spans="1:132">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row>
    <row r="406" spans="1:132">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row>
    <row r="407" spans="1:132">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row>
    <row r="408" spans="1:132">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row>
    <row r="409" spans="1:132">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row>
    <row r="410" spans="1:132">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row>
    <row r="411" spans="1:132">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row>
    <row r="412" spans="1:132">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row>
    <row r="413" spans="1:132">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row>
    <row r="414" spans="1:132">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row>
    <row r="415" spans="1:132">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row>
    <row r="416" spans="1:132">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row>
    <row r="417" spans="1:132">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row>
    <row r="418" spans="1:132">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row>
    <row r="419" spans="1:132">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row>
    <row r="420" spans="1:132">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row>
    <row r="421" spans="1:132">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row>
    <row r="422" spans="1:132">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row>
    <row r="423" spans="1:132">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row>
    <row r="424" spans="1:132">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row>
    <row r="425" spans="1:132">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row>
    <row r="426" spans="1:132">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row>
    <row r="427" spans="1:132">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row>
    <row r="428" spans="1:132">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row>
    <row r="429" spans="1:132">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row>
    <row r="430" spans="1:132">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row>
    <row r="431" spans="1:132">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row>
    <row r="432" spans="1:132">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row>
    <row r="433" spans="1:132">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row>
    <row r="434" spans="1:132">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row>
    <row r="435" spans="1:132">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row>
    <row r="436" spans="1:132">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row>
    <row r="437" spans="1:132">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row>
    <row r="438" spans="1:132">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row>
    <row r="439" spans="1:132">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row>
    <row r="440" spans="1:132">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row>
    <row r="441" spans="1:132">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row>
    <row r="442" spans="1:132">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row>
    <row r="443" spans="1:132">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row>
    <row r="444" spans="1:132">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row>
    <row r="445" spans="1:132">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row>
    <row r="446" spans="1:132">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row>
    <row r="447" spans="1:132">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row>
    <row r="448" spans="1:132">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row>
    <row r="449" spans="1:132">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row>
    <row r="450" spans="1:132">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row>
    <row r="451" spans="1:132">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row>
    <row r="452" spans="1:132">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row>
    <row r="453" spans="1:132">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row>
    <row r="454" spans="1:132">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row>
    <row r="455" spans="1:13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row>
    <row r="456" spans="1:132">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row>
    <row r="457" spans="1:132">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row>
    <row r="458" spans="1:132">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row>
    <row r="459" spans="1:132">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row>
    <row r="460" spans="1:132">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row>
    <row r="461" spans="1:132">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row>
    <row r="462" spans="1:132">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row>
    <row r="463" spans="1:132">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row>
    <row r="464" spans="1:132">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row>
    <row r="465" spans="1:132">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row>
    <row r="466" spans="1:132">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row>
    <row r="467" spans="1:132">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row>
    <row r="468" spans="1:132">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row>
    <row r="469" spans="1:132">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row>
    <row r="470" spans="1:132">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row>
    <row r="471" spans="1:132">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row>
    <row r="472" spans="1:132">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row>
    <row r="473" spans="1:132">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row>
    <row r="474" spans="1:132">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row>
    <row r="475" spans="1:132">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row>
    <row r="476" spans="1:132">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row>
    <row r="477" spans="1:132">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row>
    <row r="478" spans="1:132">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row>
    <row r="479" spans="1:132">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row>
    <row r="480" spans="1:132">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row>
    <row r="481" spans="1:132">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row>
    <row r="482" spans="1:132">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row>
    <row r="483" spans="1:132">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row>
    <row r="484" spans="1:132">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row>
    <row r="485" spans="1:132">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row>
    <row r="486" spans="1:132">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row>
    <row r="487" spans="1:132">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row>
    <row r="488" spans="1:132">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row>
    <row r="489" spans="1:132">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row>
    <row r="490" spans="1:132">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row>
    <row r="491" spans="1:132">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row>
    <row r="492" spans="1:132">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row>
    <row r="493" spans="1:132">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row>
    <row r="494" spans="1:132">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row>
    <row r="495" spans="1:132">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row>
    <row r="496" spans="1:132">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row>
    <row r="497" spans="1:132">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row>
    <row r="498" spans="1:132">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row>
    <row r="499" spans="1:132">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row>
    <row r="500" spans="1:132">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row>
    <row r="501" spans="1:132">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row>
    <row r="502" spans="1:132">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row>
    <row r="503" spans="1:132">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row>
    <row r="504" spans="1:132">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row>
    <row r="505" spans="1:132">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row>
    <row r="506" spans="1:132">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row>
    <row r="507" spans="1:132">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row>
    <row r="508" spans="1:132">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row>
    <row r="509" spans="1:132">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row>
    <row r="510" spans="1:132">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row>
    <row r="511" spans="1:132">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row>
    <row r="512" spans="1:132">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row>
    <row r="513" spans="1:132">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row>
    <row r="514" spans="1:132">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row>
    <row r="515" spans="1:132">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row>
    <row r="516" spans="1:132">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row>
    <row r="517" spans="1:132">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row>
    <row r="518" spans="1:132">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row>
    <row r="519" spans="1:132">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row>
    <row r="520" spans="1:132">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row>
    <row r="521" spans="1:132">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row>
    <row r="522" spans="1:132">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row>
    <row r="523" spans="1:132">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row>
    <row r="524" spans="1:132">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row>
    <row r="525" spans="1:132">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row>
    <row r="526" spans="1:132">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row>
    <row r="527" spans="1:132">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row>
    <row r="528" spans="1:132">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row>
    <row r="529" spans="1:132">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row>
    <row r="530" spans="1:132">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row>
    <row r="531" spans="1:132">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row>
    <row r="532" spans="1:132">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row>
    <row r="533" spans="1:132">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row>
    <row r="534" spans="1:132">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row>
    <row r="535" spans="1:132">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row>
    <row r="536" spans="1:132">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row>
    <row r="537" spans="1:132">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row>
    <row r="538" spans="1:132">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row>
    <row r="539" spans="1:132">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row>
    <row r="540" spans="1:132">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row>
    <row r="541" spans="1:132">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row>
    <row r="542" spans="1:132">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row>
    <row r="543" spans="1:132">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row>
    <row r="544" spans="1:132">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row>
    <row r="545" spans="1:132">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row>
    <row r="546" spans="1:132">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row>
    <row r="547" spans="1:132">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row>
    <row r="548" spans="1:132">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row>
    <row r="549" spans="1:132">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row>
    <row r="550" spans="1:132">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row>
    <row r="551" spans="1:132">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row>
    <row r="552" spans="1:132">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row>
    <row r="553" spans="1:132">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row>
    <row r="554" spans="1:132">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row>
    <row r="555" spans="1:132">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row>
    <row r="556" spans="1:132">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row>
    <row r="557" spans="1:132">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row>
    <row r="558" spans="1:132">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row>
    <row r="559" spans="1:132">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row>
    <row r="560" spans="1:132">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row>
    <row r="561" spans="1:132">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row>
    <row r="562" spans="1:132">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row>
    <row r="563" spans="1:132">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row>
    <row r="564" spans="1:132">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row>
    <row r="565" spans="1:132">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row>
    <row r="566" spans="1:132">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row>
    <row r="567" spans="1:132">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row>
    <row r="568" spans="1:132">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row>
    <row r="569" spans="1:132">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row>
    <row r="570" spans="1:132">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row>
    <row r="571" spans="1:132">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row>
    <row r="572" spans="1:132">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row>
    <row r="573" spans="1:132">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row>
    <row r="574" spans="1:132">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row>
    <row r="575" spans="1:132">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row>
    <row r="576" spans="1:132">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row>
    <row r="577" spans="1:132">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row>
    <row r="578" spans="1:132">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row>
    <row r="579" spans="1:132">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row>
    <row r="580" spans="1:132">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row>
    <row r="581" spans="1:132">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row>
    <row r="582" spans="1:132">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row>
    <row r="583" spans="1:132">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row>
    <row r="584" spans="1:132">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row>
    <row r="585" spans="1:132">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row>
    <row r="586" spans="1:132">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row>
    <row r="587" spans="1:132">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row>
    <row r="588" spans="1:132">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row>
    <row r="589" spans="1:132">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row>
    <row r="590" spans="1:132">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row>
    <row r="591" spans="1:132">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row>
    <row r="592" spans="1:132">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row>
    <row r="593" spans="1:132">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row>
    <row r="594" spans="1:132">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row>
    <row r="595" spans="1:132">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row>
    <row r="596" spans="1:132">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row>
    <row r="597" spans="1:132">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row>
    <row r="598" spans="1:132">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row>
    <row r="599" spans="1:132">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row>
    <row r="600" spans="1:132">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row>
    <row r="601" spans="1:132">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row>
    <row r="602" spans="1:132">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row>
    <row r="603" spans="1:132">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row>
    <row r="604" spans="1:132">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row>
    <row r="605" spans="1:132">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row>
    <row r="606" spans="1:132">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row>
    <row r="607" spans="1:132">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row>
    <row r="608" spans="1:132">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row>
    <row r="609" spans="1:132">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row>
    <row r="610" spans="1:132">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row>
    <row r="611" spans="1:132">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row>
    <row r="612" spans="1:132">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row>
    <row r="613" spans="1:132">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row>
    <row r="614" spans="1:132">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row>
    <row r="615" spans="1:132">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row>
    <row r="616" spans="1:132">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row>
    <row r="617" spans="1:132">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row>
    <row r="618" spans="1:132">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row>
    <row r="619" spans="1:132">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row>
    <row r="620" spans="1:132">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row>
    <row r="621" spans="1:132">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row>
    <row r="622" spans="1:132">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row>
    <row r="623" spans="1:132">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row>
    <row r="624" spans="1:132">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row>
    <row r="625" spans="1:132">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row>
    <row r="626" spans="1:132">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row>
    <row r="627" spans="1:132">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row>
    <row r="628" spans="1:132">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row>
    <row r="629" spans="1:132">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row>
    <row r="630" spans="1:132">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row>
    <row r="631" spans="1:132">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row>
    <row r="632" spans="1:132">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row>
    <row r="633" spans="1:132">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row>
    <row r="634" spans="1:132">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row>
    <row r="635" spans="1:132">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row>
    <row r="636" spans="1:132">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row>
    <row r="637" spans="1:132">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row>
    <row r="638" spans="1:132">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row>
    <row r="639" spans="1:132">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row>
    <row r="640" spans="1:132">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row>
    <row r="641" spans="1:132">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row>
    <row r="642" spans="1:132">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row>
    <row r="643" spans="1:132">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row>
    <row r="644" spans="1:132">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row>
    <row r="645" spans="1:132">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row>
    <row r="646" spans="1:132">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row>
    <row r="647" spans="1:132">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row>
    <row r="648" spans="1:132">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row>
    <row r="649" spans="1:132">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row>
    <row r="650" spans="1:132">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row>
    <row r="651" spans="1:132">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row>
    <row r="652" spans="1:132">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row>
    <row r="653" spans="1:132">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row>
    <row r="654" spans="1:132">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row>
    <row r="655" spans="1:132">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row>
    <row r="656" spans="1:132">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row>
  </sheetData>
  <phoneticPr fontId="25" type="noConversion"/>
  <pageMargins left="0.7" right="0.7" top="0.75" bottom="0.75" header="0.3" footer="0.3"/>
  <pageSetup scale="5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41" t="s">
        <v>240</v>
      </c>
      <c r="B15" s="341"/>
      <c r="C15" s="341"/>
      <c r="D15" s="341"/>
      <c r="E15" s="341"/>
    </row>
    <row r="16" spans="1:5" ht="15">
      <c r="A16" s="342" t="s">
        <v>242</v>
      </c>
      <c r="B16" s="342"/>
      <c r="C16" s="342"/>
      <c r="D16" s="342"/>
      <c r="E16" s="342"/>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S40" sqref="S40"/>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425</v>
      </c>
      <c r="B1" s="197"/>
      <c r="C1" s="197"/>
      <c r="D1" s="197"/>
      <c r="E1" s="242"/>
      <c r="F1" s="197"/>
      <c r="G1" s="197"/>
      <c r="H1" s="197"/>
    </row>
    <row r="2" spans="1:134" s="207" customFormat="1" ht="6" customHeight="1">
      <c r="E2" s="243"/>
    </row>
    <row r="3" spans="1:134" s="207" customFormat="1" ht="22.5" customHeight="1" thickBot="1">
      <c r="A3" s="199" t="s">
        <v>229</v>
      </c>
      <c r="B3" s="223" t="s">
        <v>426</v>
      </c>
      <c r="C3" s="223" t="s">
        <v>403</v>
      </c>
      <c r="D3" s="247" t="s">
        <v>426</v>
      </c>
      <c r="E3" s="236"/>
      <c r="F3" s="223" t="s">
        <v>427</v>
      </c>
      <c r="G3" s="223" t="s">
        <v>403</v>
      </c>
      <c r="H3" s="250" t="s">
        <v>427</v>
      </c>
    </row>
    <row r="4" spans="1:134" s="150" customFormat="1" ht="13.5" thickTop="1">
      <c r="A4" s="172" t="s">
        <v>3</v>
      </c>
      <c r="B4" s="155"/>
      <c r="C4" s="155"/>
      <c r="D4" s="248"/>
      <c r="E4" s="249"/>
      <c r="F4" s="155"/>
      <c r="G4" s="155"/>
      <c r="H4" s="244"/>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404</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5">
        <v>4313.1000000000004</v>
      </c>
      <c r="E7" s="246"/>
      <c r="F7" s="173">
        <v>2421.6000000000004</v>
      </c>
      <c r="G7" s="173">
        <v>-185.17000000000002</v>
      </c>
      <c r="H7" s="245">
        <v>2236.4300000000003</v>
      </c>
    </row>
    <row r="8" spans="1:134">
      <c r="A8" s="160" t="s">
        <v>405</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413</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414</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52" t="s">
        <v>416</v>
      </c>
      <c r="B12" s="352"/>
      <c r="C12" s="352"/>
      <c r="D12" s="352"/>
      <c r="E12" s="352"/>
      <c r="F12" s="352"/>
      <c r="G12" s="352"/>
      <c r="H12" s="352"/>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52"/>
      <c r="B13" s="352"/>
      <c r="C13" s="352"/>
      <c r="D13" s="352"/>
      <c r="E13" s="352"/>
      <c r="F13" s="352"/>
      <c r="G13" s="352"/>
      <c r="H13" s="352"/>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L22" sqref="L22"/>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423</v>
      </c>
      <c r="B1" s="197"/>
      <c r="C1" s="197"/>
      <c r="D1" s="197"/>
      <c r="E1" s="197"/>
    </row>
    <row r="2" spans="1:134" s="207" customFormat="1" ht="15" thickBot="1">
      <c r="A2" s="199" t="s">
        <v>456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321</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316</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320</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320</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455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424</v>
      </c>
    </row>
    <row r="46" spans="1:134" s="125" customFormat="1">
      <c r="A46" s="129" t="s">
        <v>422</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497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23"/>
    </row>
    <row r="4" spans="1:22" s="150" customFormat="1" ht="13.5" thickTop="1">
      <c r="A4" s="149" t="s">
        <v>384</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466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385</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386</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387</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397</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385</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386</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387</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388</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354</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389</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378</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390</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391</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501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W59" sqref="W59"/>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353</v>
      </c>
    </row>
    <row r="2" spans="1:26" s="207" customFormat="1" ht="13.5" thickBot="1">
      <c r="A2" s="199" t="s">
        <v>322</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tr">
        <f>'1 FO Q'!T3</f>
        <v>Q3 2023</v>
      </c>
      <c r="Y3" s="210" t="str">
        <f>'1 FO Q'!U3</f>
        <v>Q4 2023</v>
      </c>
      <c r="Z3" s="210" t="s">
        <v>530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477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7">
        <v>1288</v>
      </c>
      <c r="S6" s="257">
        <v>1437</v>
      </c>
      <c r="T6" s="136">
        <v>1599</v>
      </c>
      <c r="U6" s="136">
        <v>5535</v>
      </c>
      <c r="V6" s="136">
        <v>1682</v>
      </c>
      <c r="W6" s="136">
        <v>1651</v>
      </c>
      <c r="X6" s="136">
        <v>1607</v>
      </c>
      <c r="Y6" s="136">
        <v>1595</v>
      </c>
      <c r="Z6" s="136">
        <v>6535</v>
      </c>
    </row>
    <row r="7" spans="1:26" s="145" customFormat="1">
      <c r="A7" s="135" t="s">
        <v>480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7">
        <v>1149</v>
      </c>
      <c r="S7" s="257">
        <v>1257</v>
      </c>
      <c r="T7" s="136">
        <v>1362</v>
      </c>
      <c r="U7" s="136">
        <v>4914</v>
      </c>
      <c r="V7" s="136">
        <v>1313</v>
      </c>
      <c r="W7" s="136">
        <v>1313</v>
      </c>
      <c r="X7" s="136">
        <v>1389</v>
      </c>
      <c r="Y7" s="136">
        <v>1499</v>
      </c>
      <c r="Z7" s="136">
        <v>5513</v>
      </c>
    </row>
    <row r="8" spans="1:26" s="145" customFormat="1">
      <c r="A8" s="135" t="s">
        <v>478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7">
        <v>1006</v>
      </c>
      <c r="S8" s="257">
        <v>845</v>
      </c>
      <c r="T8" s="136">
        <v>1081</v>
      </c>
      <c r="U8" s="136">
        <v>3808</v>
      </c>
      <c r="V8" s="136">
        <v>871</v>
      </c>
      <c r="W8" s="136">
        <v>856</v>
      </c>
      <c r="X8" s="136">
        <v>780</v>
      </c>
      <c r="Y8" s="136">
        <v>1042</v>
      </c>
      <c r="Z8" s="136">
        <v>3549</v>
      </c>
    </row>
    <row r="9" spans="1:26" s="150" customFormat="1">
      <c r="A9" s="149" t="s">
        <v>507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9">
        <v>3442</v>
      </c>
      <c r="S9" s="269">
        <v>3539</v>
      </c>
      <c r="T9" s="211">
        <v>4042</v>
      </c>
      <c r="U9" s="211">
        <v>14257</v>
      </c>
      <c r="V9" s="211">
        <v>3866</v>
      </c>
      <c r="W9" s="211">
        <v>3820</v>
      </c>
      <c r="X9" s="211">
        <v>3776</v>
      </c>
      <c r="Y9" s="211">
        <v>4136</v>
      </c>
      <c r="Z9" s="211">
        <v>15597</v>
      </c>
    </row>
    <row r="10" spans="1:26" s="150" customFormat="1">
      <c r="A10" s="135" t="s">
        <v>508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7">
        <v>282</v>
      </c>
      <c r="S10" s="257">
        <v>433</v>
      </c>
      <c r="T10" s="136">
        <v>628</v>
      </c>
      <c r="U10" s="136">
        <v>1434</v>
      </c>
      <c r="V10" s="136">
        <v>671</v>
      </c>
      <c r="W10" s="136">
        <v>771</v>
      </c>
      <c r="X10" s="136">
        <v>760</v>
      </c>
      <c r="Y10" s="136">
        <v>767</v>
      </c>
      <c r="Z10" s="136">
        <v>2970</v>
      </c>
    </row>
    <row r="11" spans="1:26" s="150" customFormat="1">
      <c r="A11" s="149" t="s">
        <v>448</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9">
        <v>3725</v>
      </c>
      <c r="S11" s="269">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7"/>
      <c r="S12" s="257"/>
      <c r="T12" s="136"/>
      <c r="U12" s="136"/>
      <c r="V12" s="136"/>
      <c r="W12" s="136"/>
      <c r="X12" s="136"/>
      <c r="Y12" s="136"/>
      <c r="Z12" s="136"/>
    </row>
    <row r="13" spans="1:26" s="145" customFormat="1">
      <c r="A13" s="135" t="s">
        <v>511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7">
        <v>371</v>
      </c>
      <c r="S13" s="257">
        <v>248</v>
      </c>
      <c r="T13" s="136">
        <v>136</v>
      </c>
      <c r="U13" s="136">
        <v>1011</v>
      </c>
      <c r="V13" s="136">
        <v>163</v>
      </c>
      <c r="W13" s="136">
        <v>208</v>
      </c>
      <c r="X13" s="136">
        <v>19</v>
      </c>
      <c r="Y13" s="136">
        <v>165</v>
      </c>
      <c r="Z13" s="136">
        <v>556</v>
      </c>
    </row>
    <row r="14" spans="1:26" s="145" customFormat="1">
      <c r="A14" s="135" t="s">
        <v>512</v>
      </c>
      <c r="B14" s="136"/>
      <c r="C14" s="136"/>
      <c r="D14" s="136"/>
      <c r="E14" s="136"/>
      <c r="F14" s="136"/>
      <c r="G14" s="136"/>
      <c r="H14" s="136"/>
      <c r="I14" s="136"/>
      <c r="J14" s="136"/>
      <c r="K14" s="136"/>
      <c r="L14" s="136">
        <v>-36</v>
      </c>
      <c r="M14" s="136">
        <v>-50</v>
      </c>
      <c r="N14" s="136">
        <v>-200</v>
      </c>
      <c r="O14" s="136">
        <v>-219</v>
      </c>
      <c r="P14" s="136">
        <v>-505</v>
      </c>
      <c r="Q14" s="136">
        <v>-305</v>
      </c>
      <c r="R14" s="257">
        <v>-239</v>
      </c>
      <c r="S14" s="257">
        <v>-419</v>
      </c>
      <c r="T14" s="136">
        <v>-420</v>
      </c>
      <c r="U14" s="136">
        <v>-1383</v>
      </c>
      <c r="V14" s="136">
        <v>-454</v>
      </c>
      <c r="W14" s="136">
        <v>-481</v>
      </c>
      <c r="X14" s="136">
        <v>-340</v>
      </c>
      <c r="Y14" s="136">
        <v>-395</v>
      </c>
      <c r="Z14" s="136">
        <v>-1671</v>
      </c>
    </row>
    <row r="15" spans="1:26" s="264" customFormat="1">
      <c r="A15" s="262" t="s">
        <v>514</v>
      </c>
      <c r="B15" s="263">
        <v>284</v>
      </c>
      <c r="C15" s="263">
        <v>432.09999999999997</v>
      </c>
      <c r="D15" s="263">
        <v>265</v>
      </c>
      <c r="E15" s="263">
        <v>460</v>
      </c>
      <c r="F15" s="263">
        <v>1440.6</v>
      </c>
      <c r="G15" s="263">
        <v>219</v>
      </c>
      <c r="H15" s="263">
        <v>156</v>
      </c>
      <c r="I15" s="263">
        <v>176</v>
      </c>
      <c r="J15" s="263">
        <v>426</v>
      </c>
      <c r="K15" s="263">
        <v>978</v>
      </c>
      <c r="L15" s="263">
        <v>163</v>
      </c>
      <c r="M15" s="263">
        <v>244</v>
      </c>
      <c r="N15" s="263">
        <v>80</v>
      </c>
      <c r="O15" s="263">
        <v>121</v>
      </c>
      <c r="P15" s="263">
        <v>607</v>
      </c>
      <c r="Q15" s="263">
        <v>-49</v>
      </c>
      <c r="R15" s="270">
        <v>132</v>
      </c>
      <c r="S15" s="270">
        <v>-171</v>
      </c>
      <c r="T15" s="263">
        <v>-284</v>
      </c>
      <c r="U15" s="263">
        <v>-372</v>
      </c>
      <c r="V15" s="263">
        <v>-291</v>
      </c>
      <c r="W15" s="263">
        <v>-273</v>
      </c>
      <c r="X15" s="263">
        <v>-321</v>
      </c>
      <c r="Y15" s="263">
        <v>-230</v>
      </c>
      <c r="Z15" s="263">
        <v>-1115</v>
      </c>
    </row>
    <row r="16" spans="1:26" s="145" customFormat="1">
      <c r="A16" s="135" t="s">
        <v>515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7">
        <v>73</v>
      </c>
      <c r="S16" s="257">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7">
        <v>205</v>
      </c>
      <c r="S17" s="257">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7">
        <v>0</v>
      </c>
      <c r="S18" s="257">
        <v>0</v>
      </c>
      <c r="T18" s="136">
        <v>-86</v>
      </c>
      <c r="U18" s="136">
        <v>510</v>
      </c>
      <c r="V18" s="136">
        <v>-44</v>
      </c>
      <c r="W18" s="136">
        <v>-6279</v>
      </c>
      <c r="X18" s="136">
        <v>-253</v>
      </c>
      <c r="Y18" s="136">
        <v>-2648</v>
      </c>
      <c r="Z18" s="136">
        <v>-9224</v>
      </c>
    </row>
    <row r="19" spans="1:26" s="264" customFormat="1">
      <c r="A19" s="262" t="s">
        <v>6</v>
      </c>
      <c r="B19" s="263">
        <v>228.10000000000002</v>
      </c>
      <c r="C19" s="263">
        <v>433.79999999999995</v>
      </c>
      <c r="D19" s="263">
        <v>265.10000000000002</v>
      </c>
      <c r="E19" s="263">
        <v>-237.10000000000002</v>
      </c>
      <c r="F19" s="263">
        <v>689.9</v>
      </c>
      <c r="G19" s="263">
        <v>219.2</v>
      </c>
      <c r="H19" s="263">
        <v>2594</v>
      </c>
      <c r="I19" s="263">
        <v>256</v>
      </c>
      <c r="J19" s="263">
        <v>117</v>
      </c>
      <c r="K19" s="263">
        <v>3186.2</v>
      </c>
      <c r="L19" s="263">
        <v>210</v>
      </c>
      <c r="M19" s="263">
        <v>179</v>
      </c>
      <c r="N19" s="263">
        <v>114</v>
      </c>
      <c r="O19" s="263">
        <v>69</v>
      </c>
      <c r="P19" s="263">
        <v>573</v>
      </c>
      <c r="Q19" s="263">
        <v>602</v>
      </c>
      <c r="R19" s="270">
        <v>205</v>
      </c>
      <c r="S19" s="270">
        <v>-100</v>
      </c>
      <c r="T19" s="263">
        <v>-294</v>
      </c>
      <c r="U19" s="263">
        <v>413</v>
      </c>
      <c r="V19" s="263">
        <v>-325</v>
      </c>
      <c r="W19" s="263">
        <v>-6551</v>
      </c>
      <c r="X19" s="263">
        <v>-538</v>
      </c>
      <c r="Y19" s="263">
        <v>-2863</v>
      </c>
      <c r="Z19" s="263">
        <v>-10276</v>
      </c>
    </row>
    <row r="20" spans="1:26" s="145" customFormat="1">
      <c r="A20" s="135" t="s">
        <v>479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7">
        <v>175</v>
      </c>
      <c r="S20" s="257">
        <v>-86</v>
      </c>
      <c r="T20" s="136">
        <v>-250</v>
      </c>
      <c r="U20" s="136">
        <v>323</v>
      </c>
      <c r="V20" s="136">
        <v>-288</v>
      </c>
      <c r="W20" s="136">
        <v>-5886</v>
      </c>
      <c r="X20" s="136">
        <v>-693</v>
      </c>
      <c r="Y20" s="136">
        <v>-2881</v>
      </c>
      <c r="Z20" s="136">
        <v>-9747</v>
      </c>
    </row>
    <row r="21" spans="1:26" s="145" customFormat="1">
      <c r="A21" s="135" t="s">
        <v>365</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71">
        <v>2.25</v>
      </c>
      <c r="S21" s="271">
        <v>-1.1000000000000001</v>
      </c>
      <c r="T21" s="190">
        <v>3.19</v>
      </c>
      <c r="U21" s="190">
        <v>4.13</v>
      </c>
      <c r="V21" s="190">
        <v>-3.68</v>
      </c>
      <c r="W21" s="190">
        <v>-75.24305038268497</v>
      </c>
      <c r="X21" s="190">
        <v>-8.85</v>
      </c>
      <c r="Y21" s="190">
        <v>-36.83</v>
      </c>
      <c r="Z21" s="190">
        <v>-124.61</v>
      </c>
    </row>
    <row r="22" spans="1:26" s="145" customFormat="1" hidden="1">
      <c r="A22" s="135" t="s">
        <v>378</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7">
        <v>212</v>
      </c>
      <c r="S22" s="257">
        <v>-49</v>
      </c>
      <c r="T22" s="136">
        <v>-132</v>
      </c>
      <c r="U22" s="136">
        <v>70</v>
      </c>
      <c r="V22" s="136"/>
      <c r="W22" s="136"/>
      <c r="X22" s="136">
        <v>5.0317796610169488E-3</v>
      </c>
      <c r="Y22" s="136"/>
      <c r="Z22" s="136"/>
    </row>
    <row r="23" spans="1:26" s="145" customFormat="1" hidden="1">
      <c r="A23" s="135" t="s">
        <v>392</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71">
        <v>2.71</v>
      </c>
      <c r="S23" s="271">
        <v>-0.63</v>
      </c>
      <c r="T23" s="190">
        <v>-1.69</v>
      </c>
      <c r="U23" s="190">
        <v>0.9</v>
      </c>
      <c r="V23" s="190"/>
      <c r="W23" s="190"/>
      <c r="X23" s="190" t="s">
        <v>476</v>
      </c>
      <c r="Y23" s="190"/>
      <c r="Z23" s="190"/>
    </row>
    <row r="24" spans="1:26" s="145" customFormat="1" ht="6" customHeight="1">
      <c r="A24" s="165"/>
      <c r="B24" s="136"/>
      <c r="C24" s="190"/>
      <c r="D24" s="136"/>
      <c r="E24" s="190"/>
      <c r="F24" s="136"/>
      <c r="G24" s="136"/>
      <c r="H24" s="136"/>
      <c r="I24" s="136"/>
      <c r="J24" s="136"/>
      <c r="K24" s="257"/>
      <c r="L24" s="136"/>
      <c r="M24" s="136"/>
      <c r="N24" s="136"/>
      <c r="O24" s="136"/>
      <c r="P24" s="136"/>
      <c r="Q24" s="136"/>
      <c r="R24" s="257"/>
      <c r="S24" s="257"/>
      <c r="T24" s="136"/>
      <c r="U24" s="136"/>
      <c r="V24" s="136"/>
      <c r="W24" s="136"/>
      <c r="X24" s="136"/>
      <c r="Y24" s="136"/>
      <c r="Z24" s="136"/>
    </row>
    <row r="25" spans="1:26" s="145" customFormat="1" ht="13.5">
      <c r="A25" s="135" t="s">
        <v>509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8">
        <v>-0.15493255231068181</v>
      </c>
      <c r="L25" s="137">
        <v>-0.115</v>
      </c>
      <c r="M25" s="137">
        <v>0.17073170731707318</v>
      </c>
      <c r="N25" s="137">
        <v>0.08</v>
      </c>
      <c r="O25" s="137">
        <v>0.11700000000000001</v>
      </c>
      <c r="P25" s="137">
        <v>5.5E-2</v>
      </c>
      <c r="Q25" s="137">
        <v>0.115</v>
      </c>
      <c r="R25" s="258">
        <v>0.21299999999999999</v>
      </c>
      <c r="S25" s="258">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499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8">
        <v>1E-3</v>
      </c>
      <c r="L26" s="137">
        <v>0.1586667626822198</v>
      </c>
      <c r="M26" s="137">
        <v>0.31230188090436695</v>
      </c>
      <c r="N26" s="137">
        <v>9.73283269057994E-2</v>
      </c>
      <c r="O26" s="137">
        <v>0.10892776938181847</v>
      </c>
      <c r="P26" s="137">
        <v>0.16200269255861821</v>
      </c>
      <c r="Q26" s="137">
        <v>6.8648816578795513E-2</v>
      </c>
      <c r="R26" s="258">
        <v>9.6001096207461778E-2</v>
      </c>
      <c r="S26" s="258">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500</v>
      </c>
      <c r="B27" s="137"/>
      <c r="C27" s="137"/>
      <c r="D27" s="137"/>
      <c r="E27" s="137"/>
      <c r="F27" s="137"/>
      <c r="G27" s="137"/>
      <c r="H27" s="137"/>
      <c r="I27" s="137"/>
      <c r="J27" s="137"/>
      <c r="K27" s="258"/>
      <c r="L27" s="137"/>
      <c r="M27" s="137"/>
      <c r="N27" s="137"/>
      <c r="O27" s="137"/>
      <c r="P27" s="137"/>
      <c r="Q27" s="137" t="s">
        <v>476</v>
      </c>
      <c r="R27" s="258" t="s">
        <v>476</v>
      </c>
      <c r="S27" s="258" t="s">
        <v>476</v>
      </c>
      <c r="T27" s="137" t="s">
        <v>476</v>
      </c>
      <c r="U27" s="137" t="s">
        <v>476</v>
      </c>
      <c r="V27" s="137" t="s">
        <v>476</v>
      </c>
      <c r="W27" s="137">
        <v>1.1519999999999999</v>
      </c>
      <c r="X27" s="137">
        <v>0.40200000000000002</v>
      </c>
      <c r="Y27" s="137">
        <v>0.12420382165605096</v>
      </c>
      <c r="Z27" s="137">
        <v>0.72315202231520226</v>
      </c>
    </row>
    <row r="28" spans="1:26" s="145" customFormat="1" ht="14.5">
      <c r="A28" s="130" t="s">
        <v>510</v>
      </c>
      <c r="B28" s="260">
        <v>5.6000000000000001E-2</v>
      </c>
      <c r="C28" s="260">
        <v>5.5E-2</v>
      </c>
      <c r="D28" s="260">
        <v>9.5000000000000001E-2</v>
      </c>
      <c r="E28" s="260">
        <v>4.2000000000000003E-2</v>
      </c>
      <c r="F28" s="260">
        <v>6.0999999999999999E-2</v>
      </c>
      <c r="G28" s="260">
        <v>-1.7999999999999999E-2</v>
      </c>
      <c r="H28" s="260">
        <v>-0.126</v>
      </c>
      <c r="I28" s="260">
        <v>0.104</v>
      </c>
      <c r="J28" s="260">
        <v>6.0999999999999999E-2</v>
      </c>
      <c r="K28" s="261">
        <v>1E-3</v>
      </c>
      <c r="L28" s="260">
        <v>0.159</v>
      </c>
      <c r="M28" s="260">
        <v>0.313</v>
      </c>
      <c r="N28" s="260">
        <v>9.9000000000000005E-2</v>
      </c>
      <c r="O28" s="260">
        <v>0.124</v>
      </c>
      <c r="P28" s="260">
        <v>0.16700000000000001</v>
      </c>
      <c r="Q28" s="260">
        <v>9.9000000000000005E-2</v>
      </c>
      <c r="R28" s="261">
        <v>0.184</v>
      </c>
      <c r="S28" s="261">
        <v>0.254</v>
      </c>
      <c r="T28" s="260">
        <v>0.23899999999999999</v>
      </c>
      <c r="U28" s="260">
        <v>0.19700000000000001</v>
      </c>
      <c r="V28" s="260">
        <v>0.30299999999999999</v>
      </c>
      <c r="W28" s="260">
        <v>0.161</v>
      </c>
      <c r="X28" s="260">
        <v>7.3999999999999996E-2</v>
      </c>
      <c r="Y28" s="260">
        <v>3.4261241970021415E-2</v>
      </c>
      <c r="Z28" s="260">
        <v>0.13154037346249442</v>
      </c>
    </row>
    <row r="29" spans="1:26" s="145" customFormat="1">
      <c r="A29" s="130"/>
      <c r="B29" s="260"/>
      <c r="C29" s="260"/>
      <c r="D29" s="260"/>
      <c r="E29" s="260"/>
      <c r="F29" s="260"/>
      <c r="G29" s="260"/>
      <c r="H29" s="260"/>
      <c r="I29" s="260"/>
      <c r="J29" s="260"/>
      <c r="K29" s="261"/>
      <c r="L29" s="260"/>
      <c r="M29" s="260"/>
      <c r="N29" s="260"/>
      <c r="O29" s="260"/>
      <c r="P29" s="260"/>
      <c r="Q29" s="260"/>
      <c r="R29" s="261"/>
      <c r="S29" s="261"/>
      <c r="T29" s="260"/>
      <c r="U29" s="260"/>
      <c r="V29" s="260"/>
      <c r="W29" s="260"/>
      <c r="X29" s="260"/>
    </row>
    <row r="30" spans="1:26" s="145" customFormat="1">
      <c r="A30" s="135" t="s">
        <v>513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8">
        <v>0.10778617083091226</v>
      </c>
      <c r="S30" s="258">
        <v>7.0076292738061596E-2</v>
      </c>
      <c r="T30" s="137">
        <v>3.3646709549727857E-2</v>
      </c>
      <c r="U30" s="137">
        <v>7.0912534193729393E-2</v>
      </c>
      <c r="V30" s="137">
        <v>4.2000000000000003E-2</v>
      </c>
      <c r="W30" s="137">
        <v>5.445026178010471E-2</v>
      </c>
      <c r="X30" s="137">
        <v>5.0000000000000001E-3</v>
      </c>
      <c r="Y30" s="274">
        <v>3.9893617021276598E-2</v>
      </c>
      <c r="Z30" s="137">
        <v>3.564788100275694E-2</v>
      </c>
    </row>
    <row r="31" spans="1:26" s="145" customFormat="1">
      <c r="A31" s="135" t="s">
        <v>516</v>
      </c>
      <c r="B31" s="137"/>
      <c r="C31" s="137"/>
      <c r="D31" s="137"/>
      <c r="E31" s="137"/>
      <c r="F31" s="137"/>
      <c r="G31" s="137"/>
      <c r="H31" s="137"/>
      <c r="I31" s="137"/>
      <c r="J31" s="137"/>
      <c r="K31" s="137"/>
      <c r="L31" s="137" t="s">
        <v>476</v>
      </c>
      <c r="M31" s="137" t="s">
        <v>476</v>
      </c>
      <c r="N31" s="137" t="s">
        <v>476</v>
      </c>
      <c r="O31" s="137" t="s">
        <v>476</v>
      </c>
      <c r="P31" s="137" t="s">
        <v>476</v>
      </c>
      <c r="Q31" s="137" t="s">
        <v>476</v>
      </c>
      <c r="R31" s="258" t="s">
        <v>476</v>
      </c>
      <c r="S31" s="258" t="s">
        <v>476</v>
      </c>
      <c r="T31" s="137" t="s">
        <v>476</v>
      </c>
      <c r="U31" s="137" t="s">
        <v>476</v>
      </c>
      <c r="V31" s="137" t="s">
        <v>476</v>
      </c>
      <c r="W31" s="137" t="s">
        <v>476</v>
      </c>
      <c r="X31" s="137" t="s">
        <v>476</v>
      </c>
      <c r="Y31" s="142" t="s">
        <v>476</v>
      </c>
      <c r="Z31" s="142" t="s">
        <v>476</v>
      </c>
    </row>
    <row r="32" spans="1:26" s="145" customFormat="1">
      <c r="A32" s="130" t="s">
        <v>517</v>
      </c>
      <c r="B32" s="260">
        <v>8.2798833819241982E-2</v>
      </c>
      <c r="C32" s="260">
        <v>0.12118577518510207</v>
      </c>
      <c r="D32" s="260">
        <v>7.7691716431147653E-2</v>
      </c>
      <c r="E32" s="260">
        <v>0.12</v>
      </c>
      <c r="F32" s="260">
        <v>0.10142499084739079</v>
      </c>
      <c r="G32" s="260">
        <v>6.498130674737404E-2</v>
      </c>
      <c r="H32" s="260">
        <v>0.06</v>
      </c>
      <c r="I32" s="260">
        <v>6.2E-2</v>
      </c>
      <c r="J32" s="260">
        <v>0.13387806411062225</v>
      </c>
      <c r="K32" s="261">
        <v>8.1479630092476885E-2</v>
      </c>
      <c r="L32" s="260">
        <v>5.5E-2</v>
      </c>
      <c r="M32" s="260">
        <v>7.9427083333333329E-2</v>
      </c>
      <c r="N32" s="260">
        <v>2.5999999999999999E-2</v>
      </c>
      <c r="O32" s="260">
        <v>3.4000000000000002E-2</v>
      </c>
      <c r="P32" s="260">
        <v>4.8000000000000001E-2</v>
      </c>
      <c r="Q32" s="260">
        <v>-1.4999999999999999E-2</v>
      </c>
      <c r="R32" s="261">
        <v>3.5000000000000003E-2</v>
      </c>
      <c r="S32" s="261">
        <v>-4.2999999999999997E-2</v>
      </c>
      <c r="T32" s="260">
        <v>-6.0999999999999999E-2</v>
      </c>
      <c r="U32" s="260">
        <v>-2.4E-2</v>
      </c>
      <c r="V32" s="260">
        <v>-6.4000000000000001E-2</v>
      </c>
      <c r="W32" s="260">
        <v>-5.9464169026355915E-2</v>
      </c>
      <c r="X32" s="260">
        <v>-7.0999999999999994E-2</v>
      </c>
      <c r="Y32" s="260">
        <v>-4.6910055068325518E-2</v>
      </c>
      <c r="Z32" s="260">
        <v>-6.0052781817202562E-2</v>
      </c>
    </row>
    <row r="33" spans="1:26" s="145" customFormat="1">
      <c r="A33" s="130" t="s">
        <v>518</v>
      </c>
      <c r="B33" s="260">
        <v>6.6501457725947524E-2</v>
      </c>
      <c r="C33" s="260">
        <v>0.12166255328696431</v>
      </c>
      <c r="D33" s="260">
        <v>7.8371666765210193E-2</v>
      </c>
      <c r="E33" s="260">
        <v>-6.1980446489256033E-2</v>
      </c>
      <c r="F33" s="260">
        <v>4.8572192965163762E-2</v>
      </c>
      <c r="G33" s="260">
        <v>6.5040650406504072E-2</v>
      </c>
      <c r="H33" s="260">
        <v>0.98899999999999999</v>
      </c>
      <c r="I33" s="260">
        <v>9.0999999999999998E-2</v>
      </c>
      <c r="J33" s="260">
        <v>3.6769327467001886E-2</v>
      </c>
      <c r="K33" s="261">
        <v>0.26545030409064402</v>
      </c>
      <c r="L33" s="260">
        <v>7.0999999999999994E-2</v>
      </c>
      <c r="M33" s="260">
        <v>5.8268229166666664E-2</v>
      </c>
      <c r="N33" s="260">
        <v>3.6999999999999998E-2</v>
      </c>
      <c r="O33" s="260">
        <v>0.02</v>
      </c>
      <c r="P33" s="260">
        <v>4.4999999999999998E-2</v>
      </c>
      <c r="Q33" s="260">
        <v>0.18099999999999999</v>
      </c>
      <c r="R33" s="261">
        <v>5.5E-2</v>
      </c>
      <c r="S33" s="261">
        <v>-2.5000000000000001E-2</v>
      </c>
      <c r="T33" s="260">
        <v>-6.3E-2</v>
      </c>
      <c r="U33" s="260">
        <v>2.5999999999999999E-2</v>
      </c>
      <c r="V33" s="260">
        <v>-7.1999999999999995E-2</v>
      </c>
      <c r="W33" s="260">
        <v>-1.426922239163581</v>
      </c>
      <c r="X33" s="260">
        <v>-0.11899999999999999</v>
      </c>
      <c r="Y33" s="260">
        <v>-0.58392820722006933</v>
      </c>
      <c r="Z33" s="260">
        <v>-0.55345505466688205</v>
      </c>
    </row>
    <row r="34" spans="1:26" s="145" customFormat="1">
      <c r="A34" s="130"/>
      <c r="B34" s="260"/>
      <c r="C34" s="260"/>
      <c r="D34" s="260"/>
      <c r="E34" s="260"/>
      <c r="F34" s="260"/>
      <c r="G34" s="260"/>
      <c r="H34" s="260"/>
      <c r="I34" s="260"/>
      <c r="J34" s="260"/>
      <c r="K34" s="261"/>
      <c r="L34" s="260"/>
      <c r="M34" s="260"/>
      <c r="N34" s="260"/>
      <c r="O34" s="260"/>
      <c r="P34" s="260"/>
      <c r="Q34" s="260"/>
      <c r="R34" s="261"/>
      <c r="S34" s="261"/>
      <c r="T34" s="260"/>
      <c r="U34" s="260"/>
      <c r="V34" s="260"/>
      <c r="W34" s="260"/>
      <c r="X34" s="260"/>
    </row>
    <row r="35" spans="1:26" s="145" customFormat="1" ht="14.5">
      <c r="A35" s="135" t="s">
        <v>483</v>
      </c>
      <c r="B35" s="136">
        <v>4189</v>
      </c>
      <c r="C35" s="136">
        <v>4148</v>
      </c>
      <c r="D35" s="136">
        <v>4756</v>
      </c>
      <c r="E35" s="136">
        <v>4139</v>
      </c>
      <c r="F35" s="136">
        <v>4139</v>
      </c>
      <c r="G35" s="136">
        <v>4754</v>
      </c>
      <c r="H35" s="136">
        <v>4189</v>
      </c>
      <c r="I35" s="136">
        <v>3865</v>
      </c>
      <c r="J35" s="136">
        <v>3026</v>
      </c>
      <c r="K35" s="257">
        <v>3026</v>
      </c>
      <c r="L35" s="136">
        <v>-777</v>
      </c>
      <c r="M35" s="136">
        <v>-1697</v>
      </c>
      <c r="N35" s="136">
        <v>-1392</v>
      </c>
      <c r="O35" s="136">
        <v>-2059</v>
      </c>
      <c r="P35" s="136">
        <v>-2059</v>
      </c>
      <c r="Q35" s="136">
        <v>-1107</v>
      </c>
      <c r="R35" s="257">
        <v>-1636</v>
      </c>
      <c r="S35" s="257">
        <v>546</v>
      </c>
      <c r="T35" s="136">
        <v>1482</v>
      </c>
      <c r="U35" s="136">
        <v>1482</v>
      </c>
      <c r="V35" s="136">
        <v>2516</v>
      </c>
      <c r="W35" s="136">
        <v>2229</v>
      </c>
      <c r="X35" s="136">
        <v>3328</v>
      </c>
      <c r="Y35" s="136">
        <v>4976</v>
      </c>
      <c r="Z35" s="136">
        <v>4976</v>
      </c>
    </row>
    <row r="36" spans="1:26" s="145" customFormat="1">
      <c r="A36" s="135" t="s">
        <v>524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519</v>
      </c>
      <c r="B37" s="137">
        <v>0.29901247581145141</v>
      </c>
      <c r="C37" s="137" t="s">
        <v>343</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8">
        <v>5.7000000000000002E-2</v>
      </c>
      <c r="S37" s="258">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8"/>
      <c r="S38" s="258"/>
      <c r="T38" s="137"/>
      <c r="U38" s="137"/>
      <c r="V38" s="137"/>
      <c r="W38" s="137"/>
      <c r="X38" s="137"/>
    </row>
    <row r="39" spans="1:26" s="145" customFormat="1">
      <c r="A39" s="265" t="s">
        <v>489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5" t="s">
        <v>485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4" customFormat="1">
      <c r="A41" s="262" t="s">
        <v>486</v>
      </c>
      <c r="B41" s="263">
        <v>2039</v>
      </c>
      <c r="C41" s="263">
        <v>2111</v>
      </c>
      <c r="D41" s="263">
        <v>2151</v>
      </c>
      <c r="E41" s="263">
        <v>2272</v>
      </c>
      <c r="F41" s="263" t="s">
        <v>290</v>
      </c>
      <c r="G41" s="263">
        <v>2510</v>
      </c>
      <c r="H41" s="263">
        <v>2716</v>
      </c>
      <c r="I41" s="263">
        <v>2813</v>
      </c>
      <c r="J41" s="263">
        <v>3020</v>
      </c>
      <c r="K41" s="263"/>
      <c r="L41" s="263">
        <v>3147</v>
      </c>
      <c r="M41" s="263">
        <v>3287</v>
      </c>
      <c r="N41" s="263">
        <v>3608</v>
      </c>
      <c r="O41" s="263">
        <v>4005</v>
      </c>
      <c r="P41" s="263"/>
      <c r="Q41" s="263">
        <v>4783</v>
      </c>
      <c r="R41" s="270">
        <v>5549</v>
      </c>
      <c r="S41" s="270">
        <v>6428</v>
      </c>
      <c r="T41" s="263">
        <v>7318</v>
      </c>
      <c r="U41" s="263"/>
      <c r="V41" s="263">
        <v>7643</v>
      </c>
      <c r="W41" s="263">
        <v>6631</v>
      </c>
      <c r="X41" s="263">
        <f>SUM(X39:X40)</f>
        <v>6664</v>
      </c>
      <c r="Y41" s="263">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8"/>
      <c r="S42" s="258"/>
      <c r="T42" s="137"/>
      <c r="U42" s="137"/>
      <c r="V42" s="137"/>
      <c r="W42" s="137"/>
      <c r="X42" s="137"/>
      <c r="Z42" s="137"/>
    </row>
    <row r="43" spans="1:26" s="145" customFormat="1">
      <c r="A43" s="135" t="s">
        <v>393</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394</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395</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396</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471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4" customFormat="1">
      <c r="A48" s="262"/>
      <c r="B48" s="263"/>
      <c r="C48" s="263"/>
      <c r="D48" s="263"/>
      <c r="E48" s="263"/>
      <c r="F48" s="263"/>
      <c r="G48" s="263"/>
      <c r="H48" s="263"/>
      <c r="I48" s="263"/>
      <c r="J48" s="263"/>
      <c r="K48" s="263"/>
      <c r="L48" s="263"/>
      <c r="M48" s="263"/>
      <c r="N48" s="263"/>
      <c r="O48" s="263"/>
      <c r="P48" s="263"/>
      <c r="Q48" s="263"/>
      <c r="R48" s="263"/>
      <c r="S48" s="263"/>
      <c r="T48" s="263"/>
      <c r="U48" s="263"/>
    </row>
    <row r="49" spans="1:7" s="125" customFormat="1">
      <c r="A49" s="353" t="s">
        <v>484</v>
      </c>
      <c r="B49" s="353"/>
      <c r="C49" s="353"/>
      <c r="D49" s="353"/>
      <c r="E49" s="353"/>
      <c r="F49" s="353"/>
      <c r="G49" s="353"/>
    </row>
    <row r="50" spans="1:7" s="125" customFormat="1" ht="13" customHeight="1">
      <c r="A50" s="353" t="s">
        <v>481</v>
      </c>
      <c r="B50" s="353"/>
      <c r="C50" s="353"/>
      <c r="D50" s="353"/>
      <c r="E50" s="353"/>
      <c r="F50" s="353"/>
      <c r="G50" s="353"/>
    </row>
    <row r="51" spans="1:7" s="125" customFormat="1" ht="13" customHeight="1">
      <c r="A51" s="353" t="s">
        <v>482</v>
      </c>
      <c r="B51" s="353"/>
      <c r="C51" s="353"/>
      <c r="D51" s="353"/>
      <c r="E51" s="353"/>
      <c r="F51" s="353"/>
      <c r="G51" s="353"/>
    </row>
    <row r="52" spans="1:7" s="145" customFormat="1" ht="13" customHeight="1">
      <c r="A52" s="353" t="s">
        <v>498</v>
      </c>
      <c r="B52" s="353"/>
      <c r="C52" s="353"/>
      <c r="D52" s="353"/>
      <c r="E52" s="353"/>
      <c r="F52" s="353"/>
      <c r="G52" s="353"/>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S63" sqref="S63"/>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368</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322</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
        <v>504</v>
      </c>
      <c r="Y3" s="210" t="s">
        <v>526</v>
      </c>
      <c r="Z3" s="210" t="s">
        <v>530</v>
      </c>
      <c r="AA3" s="210" t="s">
        <v>533</v>
      </c>
    </row>
    <row r="4" spans="1:27" s="145" customFormat="1" ht="16" customHeight="1" thickTop="1">
      <c r="A4" s="135" t="s">
        <v>453</v>
      </c>
      <c r="B4" s="184">
        <v>712.7</v>
      </c>
      <c r="C4" s="184">
        <v>746.9</v>
      </c>
      <c r="D4" s="184">
        <v>735.8</v>
      </c>
      <c r="E4" s="184">
        <v>724.4</v>
      </c>
      <c r="F4" s="184">
        <f>SUM(B4:E4)</f>
        <v>2919.7999999999997</v>
      </c>
      <c r="G4" s="184">
        <v>723</v>
      </c>
      <c r="H4" s="184">
        <v>238</v>
      </c>
      <c r="I4" s="284"/>
      <c r="J4" s="284"/>
      <c r="K4" s="284"/>
      <c r="L4" s="284"/>
      <c r="M4" s="284"/>
      <c r="N4" s="284"/>
      <c r="O4" s="284"/>
      <c r="P4" s="284"/>
      <c r="Q4" s="284"/>
      <c r="R4" s="284"/>
      <c r="S4" s="284"/>
      <c r="T4" s="284"/>
      <c r="U4" s="285"/>
      <c r="V4" s="251"/>
      <c r="W4" s="251"/>
      <c r="X4" s="251"/>
      <c r="Y4" s="251"/>
      <c r="Z4" s="251"/>
      <c r="AA4" s="251"/>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84"/>
      <c r="J5" s="284"/>
      <c r="K5" s="284"/>
      <c r="L5" s="284"/>
      <c r="M5" s="284"/>
      <c r="N5" s="284"/>
      <c r="O5" s="284"/>
      <c r="P5" s="284"/>
      <c r="Q5" s="284"/>
      <c r="R5" s="284"/>
      <c r="S5" s="284"/>
      <c r="T5" s="284"/>
      <c r="U5" s="285"/>
      <c r="V5" s="251"/>
      <c r="W5" s="251"/>
      <c r="X5" s="251"/>
      <c r="Y5" s="251"/>
      <c r="Z5" s="251"/>
      <c r="AA5" s="251"/>
    </row>
    <row r="6" spans="1:27" s="178" customFormat="1"/>
    <row r="7" spans="1:27" s="128" customFormat="1">
      <c r="A7" s="129" t="s">
        <v>398</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60"/>
  <sheetViews>
    <sheetView showGridLines="0" view="pageBreakPreview" zoomScale="80" zoomScaleNormal="90" zoomScaleSheetLayoutView="80" workbookViewId="0">
      <selection activeCell="F48" sqref="F48"/>
    </sheetView>
  </sheetViews>
  <sheetFormatPr defaultColWidth="8.81640625" defaultRowHeight="14.5"/>
  <cols>
    <col min="1" max="1" width="47.453125" bestFit="1" customWidth="1"/>
    <col min="2" max="2" width="24.1796875" bestFit="1" customWidth="1"/>
  </cols>
  <sheetData>
    <row r="1" spans="1:2" s="204" customFormat="1">
      <c r="A1" s="150" t="s">
        <v>1</v>
      </c>
      <c r="B1" s="150" t="s">
        <v>366</v>
      </c>
    </row>
    <row r="2" spans="1:2" s="204" customFormat="1">
      <c r="A2" s="150" t="s">
        <v>267</v>
      </c>
      <c r="B2" s="150"/>
    </row>
    <row r="3" spans="1:2">
      <c r="A3" s="145" t="s">
        <v>10</v>
      </c>
      <c r="B3" s="145" t="s">
        <v>298</v>
      </c>
    </row>
    <row r="4" spans="1:2">
      <c r="A4" s="145" t="s">
        <v>268</v>
      </c>
      <c r="B4" s="145" t="s">
        <v>299</v>
      </c>
    </row>
    <row r="5" spans="1:2">
      <c r="A5" s="145" t="s">
        <v>270</v>
      </c>
      <c r="B5" s="145" t="s">
        <v>305</v>
      </c>
    </row>
    <row r="6" spans="1:2">
      <c r="A6" s="145" t="s">
        <v>271</v>
      </c>
      <c r="B6" s="145" t="s">
        <v>300</v>
      </c>
    </row>
    <row r="7" spans="1:2">
      <c r="A7" s="145" t="s">
        <v>272</v>
      </c>
      <c r="B7" s="145" t="s">
        <v>301</v>
      </c>
    </row>
    <row r="8" spans="1:2">
      <c r="A8" s="145" t="s">
        <v>353</v>
      </c>
      <c r="B8" s="145" t="s">
        <v>360</v>
      </c>
    </row>
    <row r="9" spans="1:2">
      <c r="A9" s="145" t="s">
        <v>0</v>
      </c>
      <c r="B9" s="145" t="s">
        <v>361</v>
      </c>
    </row>
    <row r="10" spans="1:2">
      <c r="A10" s="145" t="s">
        <v>364</v>
      </c>
      <c r="B10" s="145" t="s">
        <v>362</v>
      </c>
    </row>
    <row r="11" spans="1:2">
      <c r="A11" s="145" t="s">
        <v>437</v>
      </c>
      <c r="B11" s="145" t="s">
        <v>534</v>
      </c>
    </row>
    <row r="12" spans="1:2" s="204" customFormat="1">
      <c r="A12" s="150" t="s">
        <v>406</v>
      </c>
      <c r="B12" s="150"/>
    </row>
    <row r="13" spans="1:2">
      <c r="A13" s="145" t="s">
        <v>268</v>
      </c>
      <c r="B13" s="145" t="s">
        <v>535</v>
      </c>
    </row>
    <row r="14" spans="1:2">
      <c r="A14" s="145" t="s">
        <v>270</v>
      </c>
      <c r="B14" s="145" t="s">
        <v>536</v>
      </c>
    </row>
    <row r="15" spans="1:2">
      <c r="A15" s="145" t="s">
        <v>272</v>
      </c>
      <c r="B15" s="145" t="s">
        <v>537</v>
      </c>
    </row>
    <row r="16" spans="1:2">
      <c r="A16" s="145" t="s">
        <v>271</v>
      </c>
      <c r="B16" s="145" t="s">
        <v>538</v>
      </c>
    </row>
    <row r="17" spans="1:2" s="204" customFormat="1">
      <c r="A17" s="150" t="s">
        <v>408</v>
      </c>
      <c r="B17" s="150"/>
    </row>
    <row r="18" spans="1:2">
      <c r="A18" s="145" t="s">
        <v>407</v>
      </c>
      <c r="B18" s="145" t="s">
        <v>539</v>
      </c>
    </row>
    <row r="19" spans="1:2">
      <c r="A19" s="145" t="s">
        <v>421</v>
      </c>
      <c r="B19" s="145" t="s">
        <v>540</v>
      </c>
    </row>
    <row r="20" spans="1:2">
      <c r="A20" s="145" t="s">
        <v>378</v>
      </c>
      <c r="B20" s="145" t="s">
        <v>541</v>
      </c>
    </row>
    <row r="21" spans="1:2">
      <c r="A21" s="145" t="s">
        <v>549</v>
      </c>
      <c r="B21" s="145" t="s">
        <v>542</v>
      </c>
    </row>
    <row r="22" spans="1:2">
      <c r="A22" s="145" t="s">
        <v>367</v>
      </c>
      <c r="B22" s="145" t="s">
        <v>543</v>
      </c>
    </row>
    <row r="24" spans="1:2" ht="130.5" customHeight="1">
      <c r="A24" s="343" t="s">
        <v>582</v>
      </c>
      <c r="B24" s="343"/>
    </row>
    <row r="60" spans="1:1">
      <c r="A60" s="273"/>
    </row>
  </sheetData>
  <mergeCells count="1">
    <mergeCell ref="A24:B24"/>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B45"/>
  <sheetViews>
    <sheetView showGridLines="0" view="pageBreakPreview" zoomScale="80" zoomScaleNormal="80" zoomScaleSheetLayoutView="80" workbookViewId="0">
      <pane xSplit="1" topLeftCell="N1" activePane="topRight" state="frozen"/>
      <selection activeCell="C49" sqref="C49"/>
      <selection pane="topRight" activeCell="T71" sqref="T71"/>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16384" width="8.81640625" style="122"/>
  </cols>
  <sheetData>
    <row r="1" spans="1:28" s="150" customFormat="1">
      <c r="A1" s="149" t="s">
        <v>10</v>
      </c>
      <c r="B1" s="127"/>
      <c r="C1" s="127"/>
      <c r="D1" s="127"/>
      <c r="E1" s="127"/>
      <c r="F1" s="127"/>
      <c r="G1" s="127"/>
      <c r="H1" s="127"/>
      <c r="I1" s="127"/>
      <c r="J1" s="127"/>
      <c r="K1" s="127"/>
      <c r="L1" s="127"/>
      <c r="M1" s="127"/>
      <c r="N1" s="127"/>
    </row>
    <row r="2" spans="1:28" s="150" customFormat="1" ht="13.5" thickBot="1">
      <c r="A2" s="151" t="s">
        <v>267</v>
      </c>
      <c r="B2" s="149"/>
      <c r="C2" s="151"/>
      <c r="D2" s="151"/>
      <c r="E2" s="151"/>
      <c r="F2" s="149"/>
      <c r="G2" s="151"/>
      <c r="H2" s="151"/>
      <c r="I2" s="149"/>
      <c r="J2" s="151"/>
      <c r="K2" s="149"/>
      <c r="L2" s="149"/>
      <c r="M2" s="151"/>
      <c r="N2" s="149"/>
      <c r="O2" s="152"/>
      <c r="P2" s="152"/>
    </row>
    <row r="3" spans="1:28"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8" t="s">
        <v>457</v>
      </c>
      <c r="P3" s="278" t="s">
        <v>468</v>
      </c>
      <c r="Q3" s="278" t="s">
        <v>472</v>
      </c>
      <c r="R3" s="278" t="s">
        <v>487</v>
      </c>
      <c r="S3" s="278" t="s">
        <v>503</v>
      </c>
      <c r="T3" s="278" t="s">
        <v>504</v>
      </c>
      <c r="U3" s="278" t="s">
        <v>526</v>
      </c>
      <c r="V3" s="278" t="s">
        <v>533</v>
      </c>
      <c r="W3" s="278" t="s">
        <v>583</v>
      </c>
      <c r="X3" s="278" t="s">
        <v>591</v>
      </c>
      <c r="Y3" s="278" t="s">
        <v>596</v>
      </c>
      <c r="Z3" s="278" t="s">
        <v>600</v>
      </c>
    </row>
    <row r="4" spans="1:28" s="150" customFormat="1" ht="13.5" thickTop="1">
      <c r="A4" s="153" t="s">
        <v>3</v>
      </c>
      <c r="B4" s="155"/>
      <c r="C4" s="156"/>
      <c r="D4" s="156"/>
      <c r="E4" s="155"/>
      <c r="F4" s="156"/>
      <c r="G4" s="156"/>
      <c r="H4" s="156"/>
      <c r="I4" s="155"/>
      <c r="J4" s="156"/>
      <c r="K4" s="156"/>
      <c r="L4" s="156"/>
      <c r="M4" s="156"/>
      <c r="N4" s="155"/>
      <c r="O4" s="157"/>
      <c r="P4" s="157"/>
    </row>
    <row r="5" spans="1:28">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row>
    <row r="6" spans="1:28" ht="14.5">
      <c r="A6" s="135" t="s">
        <v>523</v>
      </c>
      <c r="B6" s="292">
        <v>5.6000000000000001E-2</v>
      </c>
      <c r="C6" s="292">
        <v>5.5E-2</v>
      </c>
      <c r="D6" s="292">
        <v>9.5000000000000001E-2</v>
      </c>
      <c r="E6" s="292">
        <v>4.2000000000000003E-2</v>
      </c>
      <c r="F6" s="292">
        <v>-1.7999999999999999E-2</v>
      </c>
      <c r="G6" s="292">
        <v>-0.126</v>
      </c>
      <c r="H6" s="292">
        <v>0.104</v>
      </c>
      <c r="I6" s="292">
        <v>6.0999999999999999E-2</v>
      </c>
      <c r="J6" s="292">
        <v>0.159</v>
      </c>
      <c r="K6" s="292">
        <v>0.313</v>
      </c>
      <c r="L6" s="292">
        <v>9.9000000000000005E-2</v>
      </c>
      <c r="M6" s="292">
        <v>0.124</v>
      </c>
      <c r="N6" s="292">
        <v>9.9000000000000005E-2</v>
      </c>
      <c r="O6" s="292">
        <v>0.184</v>
      </c>
      <c r="P6" s="292" t="s">
        <v>566</v>
      </c>
      <c r="Q6" s="292">
        <v>0.23899999999999999</v>
      </c>
      <c r="R6" s="292">
        <v>0.30299999999999999</v>
      </c>
      <c r="S6" s="292">
        <v>0.161</v>
      </c>
      <c r="T6" s="292">
        <v>7.3999999999999996E-2</v>
      </c>
      <c r="U6" s="292">
        <v>3.4000000000000002E-2</v>
      </c>
      <c r="V6" s="142" t="s">
        <v>476</v>
      </c>
      <c r="W6" s="142" t="s">
        <v>476</v>
      </c>
      <c r="X6" s="142" t="s">
        <v>476</v>
      </c>
      <c r="Y6" s="142" t="s">
        <v>476</v>
      </c>
      <c r="Z6" s="142" t="s">
        <v>476</v>
      </c>
    </row>
    <row r="7" spans="1:28">
      <c r="A7" s="135" t="s">
        <v>522</v>
      </c>
      <c r="B7" s="272">
        <v>0.08</v>
      </c>
      <c r="C7" s="272">
        <v>6.9000000000000006E-2</v>
      </c>
      <c r="D7" s="272">
        <v>0.105</v>
      </c>
      <c r="E7" s="272">
        <v>5.2999999999999999E-2</v>
      </c>
      <c r="F7" s="272">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326"/>
      <c r="AB7" s="327"/>
    </row>
    <row r="8" spans="1:28">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row>
    <row r="9" spans="1:28" s="150" customFormat="1">
      <c r="A9" s="149" t="s">
        <v>525</v>
      </c>
      <c r="B9" s="158">
        <v>284</v>
      </c>
      <c r="C9" s="158">
        <v>432.09999999999997</v>
      </c>
      <c r="D9" s="158">
        <v>265</v>
      </c>
      <c r="E9" s="158">
        <v>460</v>
      </c>
      <c r="F9" s="158">
        <v>219</v>
      </c>
      <c r="G9" s="158">
        <v>156</v>
      </c>
      <c r="H9" s="158">
        <v>176</v>
      </c>
      <c r="I9" s="158">
        <v>426</v>
      </c>
      <c r="J9" s="158">
        <v>163</v>
      </c>
      <c r="K9" s="158">
        <v>244</v>
      </c>
      <c r="L9" s="158">
        <v>80</v>
      </c>
      <c r="M9" s="158">
        <v>121</v>
      </c>
      <c r="N9" s="158">
        <v>-49</v>
      </c>
      <c r="O9" s="158">
        <v>132</v>
      </c>
      <c r="P9" s="158">
        <v>-171</v>
      </c>
      <c r="Q9" s="158">
        <v>-284</v>
      </c>
      <c r="R9" s="158">
        <v>-291</v>
      </c>
      <c r="S9" s="158">
        <v>-273</v>
      </c>
      <c r="T9" s="158">
        <v>-321</v>
      </c>
      <c r="U9" s="158">
        <v>-230</v>
      </c>
      <c r="V9" s="158">
        <v>-317</v>
      </c>
      <c r="W9" s="158">
        <v>-70</v>
      </c>
      <c r="X9" s="158">
        <v>-56</v>
      </c>
      <c r="Y9" s="158">
        <v>174</v>
      </c>
      <c r="Z9" s="158">
        <v>-227</v>
      </c>
      <c r="AA9" s="122"/>
    </row>
    <row r="10" spans="1:28">
      <c r="A10" s="135" t="s">
        <v>515</v>
      </c>
      <c r="B10" s="256" t="s">
        <v>290</v>
      </c>
      <c r="C10" s="139">
        <v>1.7</v>
      </c>
      <c r="D10" s="256" t="s">
        <v>290</v>
      </c>
      <c r="E10" s="140">
        <v>2.3000000000000003</v>
      </c>
      <c r="F10" s="256" t="s">
        <v>290</v>
      </c>
      <c r="G10" s="139">
        <v>54</v>
      </c>
      <c r="H10" s="139">
        <v>80</v>
      </c>
      <c r="I10" s="139">
        <v>-35</v>
      </c>
      <c r="J10" s="139">
        <v>47</v>
      </c>
      <c r="K10" s="139">
        <v>9</v>
      </c>
      <c r="L10" s="139">
        <v>34</v>
      </c>
      <c r="M10" s="139">
        <v>-51</v>
      </c>
      <c r="N10" s="139">
        <v>55</v>
      </c>
      <c r="O10" s="139">
        <v>73</v>
      </c>
      <c r="P10" s="139">
        <v>71</v>
      </c>
      <c r="Q10" s="139">
        <v>76</v>
      </c>
      <c r="R10" s="139">
        <v>10</v>
      </c>
      <c r="S10" s="139">
        <v>2</v>
      </c>
      <c r="T10" s="139">
        <v>36</v>
      </c>
      <c r="U10" s="139">
        <v>15</v>
      </c>
      <c r="V10" s="139">
        <v>32</v>
      </c>
      <c r="W10" s="139">
        <v>28</v>
      </c>
      <c r="X10" s="139">
        <v>52</v>
      </c>
      <c r="Y10" s="139">
        <v>38</v>
      </c>
      <c r="Z10" s="139">
        <v>34</v>
      </c>
    </row>
    <row r="11" spans="1:28" s="150" customFormat="1" hidden="1">
      <c r="A11" s="149" t="s">
        <v>176</v>
      </c>
      <c r="B11" s="159">
        <v>284.3</v>
      </c>
      <c r="C11" s="159">
        <v>433.79999999999995</v>
      </c>
      <c r="D11" s="159">
        <v>265</v>
      </c>
      <c r="E11" s="159">
        <v>462</v>
      </c>
      <c r="F11" s="159">
        <v>219.2</v>
      </c>
      <c r="G11" s="159">
        <v>210</v>
      </c>
      <c r="H11" s="159">
        <v>256</v>
      </c>
      <c r="I11" s="159">
        <v>392</v>
      </c>
      <c r="J11" s="159">
        <v>210</v>
      </c>
      <c r="K11" s="159">
        <v>253</v>
      </c>
      <c r="L11" s="159">
        <v>114</v>
      </c>
      <c r="M11" s="159">
        <v>69</v>
      </c>
      <c r="N11" s="159">
        <v>6</v>
      </c>
      <c r="O11" s="159">
        <v>205</v>
      </c>
      <c r="P11" s="159">
        <v>-100</v>
      </c>
      <c r="Q11" s="159">
        <v>-208</v>
      </c>
      <c r="R11" s="159">
        <v>-281</v>
      </c>
      <c r="S11" s="159"/>
      <c r="T11" s="159"/>
      <c r="U11" s="159"/>
      <c r="V11" s="159"/>
      <c r="W11" s="159"/>
      <c r="X11" s="159"/>
      <c r="Y11" s="159"/>
      <c r="Z11" s="159"/>
      <c r="AA11" s="122"/>
    </row>
    <row r="12" spans="1:28">
      <c r="A12" s="135" t="s">
        <v>90</v>
      </c>
      <c r="B12" s="139">
        <v>-56.2</v>
      </c>
      <c r="C12" s="256" t="s">
        <v>290</v>
      </c>
      <c r="D12" s="256" t="s">
        <v>290</v>
      </c>
      <c r="E12" s="140">
        <v>-699</v>
      </c>
      <c r="F12" s="256" t="s">
        <v>290</v>
      </c>
      <c r="G12" s="139">
        <v>2383</v>
      </c>
      <c r="H12" s="256" t="s">
        <v>290</v>
      </c>
      <c r="I12" s="139">
        <v>-275</v>
      </c>
      <c r="J12" s="256" t="s">
        <v>290</v>
      </c>
      <c r="K12" s="139">
        <v>-74</v>
      </c>
      <c r="L12" s="256" t="s">
        <v>290</v>
      </c>
      <c r="M12" s="256" t="s">
        <v>290</v>
      </c>
      <c r="N12" s="139">
        <v>595</v>
      </c>
      <c r="O12" s="256" t="s">
        <v>290</v>
      </c>
      <c r="P12" s="256" t="s">
        <v>290</v>
      </c>
      <c r="Q12" s="256">
        <v>-86</v>
      </c>
      <c r="R12" s="256">
        <v>-44</v>
      </c>
      <c r="S12" s="256">
        <v>-6279</v>
      </c>
      <c r="T12" s="256">
        <v>-253</v>
      </c>
      <c r="U12" s="256">
        <v>-2648</v>
      </c>
      <c r="V12" s="256">
        <v>-188</v>
      </c>
      <c r="W12" s="256">
        <v>48</v>
      </c>
      <c r="X12" s="256">
        <v>5</v>
      </c>
      <c r="Y12" s="256">
        <v>-304</v>
      </c>
      <c r="Z12" s="256">
        <v>231</v>
      </c>
    </row>
    <row r="13" spans="1:28" s="150" customFormat="1">
      <c r="A13" s="149" t="s">
        <v>6</v>
      </c>
      <c r="B13" s="159">
        <v>228.10000000000002</v>
      </c>
      <c r="C13" s="159">
        <v>433.79999999999995</v>
      </c>
      <c r="D13" s="159">
        <v>265.10000000000002</v>
      </c>
      <c r="E13" s="159">
        <v>-237.10000000000002</v>
      </c>
      <c r="F13" s="159">
        <v>219.2</v>
      </c>
      <c r="G13" s="159">
        <v>2594</v>
      </c>
      <c r="H13" s="159">
        <v>256</v>
      </c>
      <c r="I13" s="159">
        <v>117</v>
      </c>
      <c r="J13" s="159">
        <v>210</v>
      </c>
      <c r="K13" s="159">
        <v>179</v>
      </c>
      <c r="L13" s="159">
        <v>114</v>
      </c>
      <c r="M13" s="159">
        <v>69</v>
      </c>
      <c r="N13" s="159">
        <v>602</v>
      </c>
      <c r="O13" s="159">
        <v>205</v>
      </c>
      <c r="P13" s="159">
        <v>-100</v>
      </c>
      <c r="Q13" s="159">
        <v>-294</v>
      </c>
      <c r="R13" s="159">
        <v>-325</v>
      </c>
      <c r="S13" s="159">
        <v>-6551</v>
      </c>
      <c r="T13" s="159">
        <v>-538</v>
      </c>
      <c r="U13" s="159">
        <v>-2863</v>
      </c>
      <c r="V13" s="159">
        <v>-473</v>
      </c>
      <c r="W13" s="159">
        <v>7</v>
      </c>
      <c r="X13" s="159">
        <v>2</v>
      </c>
      <c r="Y13" s="159">
        <v>-92</v>
      </c>
      <c r="Z13" s="159">
        <v>38</v>
      </c>
      <c r="AA13" s="122"/>
    </row>
    <row r="14" spans="1:28">
      <c r="A14" s="135"/>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8">
      <c r="A15" s="135" t="s">
        <v>354</v>
      </c>
      <c r="B15" s="139">
        <v>172.4</v>
      </c>
      <c r="C15" s="139">
        <v>331.29999999999995</v>
      </c>
      <c r="D15" s="139">
        <v>203.7</v>
      </c>
      <c r="E15" s="139">
        <v>-169.79999999999995</v>
      </c>
      <c r="F15" s="139">
        <v>155.69999999999999</v>
      </c>
      <c r="G15" s="139">
        <v>2517</v>
      </c>
      <c r="H15" s="139">
        <v>199</v>
      </c>
      <c r="I15" s="139">
        <v>-4</v>
      </c>
      <c r="J15" s="139">
        <v>155</v>
      </c>
      <c r="K15" s="139">
        <v>87</v>
      </c>
      <c r="L15" s="139">
        <v>91</v>
      </c>
      <c r="M15" s="139">
        <v>32</v>
      </c>
      <c r="N15" s="139">
        <v>483</v>
      </c>
      <c r="O15" s="139">
        <v>175</v>
      </c>
      <c r="P15" s="139">
        <v>-86</v>
      </c>
      <c r="Q15" s="139">
        <v>-250</v>
      </c>
      <c r="R15" s="139">
        <v>-288</v>
      </c>
      <c r="S15" s="139">
        <v>-5886</v>
      </c>
      <c r="T15" s="139">
        <v>-693</v>
      </c>
      <c r="U15" s="139">
        <v>-2881</v>
      </c>
      <c r="V15" s="139">
        <v>605</v>
      </c>
      <c r="W15" s="139">
        <v>-120</v>
      </c>
      <c r="X15" s="139">
        <v>-148</v>
      </c>
      <c r="Y15" s="139">
        <v>-230</v>
      </c>
      <c r="Z15" s="139">
        <v>-125</v>
      </c>
    </row>
    <row r="16" spans="1:28">
      <c r="A16" s="135" t="s">
        <v>355</v>
      </c>
      <c r="B16" s="139">
        <v>-5.8</v>
      </c>
      <c r="C16" s="139">
        <v>17.100000000000001</v>
      </c>
      <c r="D16" s="139">
        <v>29.6</v>
      </c>
      <c r="E16" s="139">
        <v>11.100000000000001</v>
      </c>
      <c r="F16" s="139">
        <v>0.9</v>
      </c>
      <c r="G16" s="139">
        <v>-3</v>
      </c>
      <c r="H16" s="139">
        <v>-12</v>
      </c>
      <c r="I16" s="139">
        <v>-629</v>
      </c>
      <c r="J16" s="139">
        <v>-10</v>
      </c>
      <c r="K16" s="139">
        <v>5</v>
      </c>
      <c r="L16" s="139">
        <v>-36</v>
      </c>
      <c r="M16" s="256" t="s">
        <v>290</v>
      </c>
      <c r="N16" s="256" t="s">
        <v>290</v>
      </c>
      <c r="O16" s="256" t="s">
        <v>290</v>
      </c>
      <c r="P16" s="256" t="s">
        <v>290</v>
      </c>
      <c r="Q16" s="256" t="s">
        <v>290</v>
      </c>
      <c r="R16" s="256" t="s">
        <v>290</v>
      </c>
      <c r="S16" s="256" t="s">
        <v>290</v>
      </c>
      <c r="T16" s="256" t="s">
        <v>290</v>
      </c>
      <c r="U16" s="256" t="s">
        <v>290</v>
      </c>
      <c r="V16" s="256" t="s">
        <v>290</v>
      </c>
      <c r="W16" s="256" t="s">
        <v>290</v>
      </c>
      <c r="X16" s="256" t="s">
        <v>290</v>
      </c>
      <c r="Y16" s="256" t="s">
        <v>290</v>
      </c>
      <c r="Z16" s="256" t="s">
        <v>290</v>
      </c>
    </row>
    <row r="17" spans="1:27">
      <c r="A17" s="135" t="s">
        <v>363</v>
      </c>
      <c r="B17" s="139">
        <v>166.6</v>
      </c>
      <c r="C17" s="139">
        <v>348.4</v>
      </c>
      <c r="D17" s="139">
        <v>233.29999999999998</v>
      </c>
      <c r="E17" s="139">
        <v>-158.69999999999996</v>
      </c>
      <c r="F17" s="139">
        <v>156.6</v>
      </c>
      <c r="G17" s="139">
        <v>2515</v>
      </c>
      <c r="H17" s="139">
        <v>188</v>
      </c>
      <c r="I17" s="139">
        <v>-633</v>
      </c>
      <c r="J17" s="139">
        <v>145</v>
      </c>
      <c r="K17" s="139">
        <v>92</v>
      </c>
      <c r="L17" s="139">
        <v>55</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row>
    <row r="18" spans="1:27">
      <c r="A18" s="135" t="s">
        <v>9</v>
      </c>
      <c r="B18" s="143">
        <v>2.48</v>
      </c>
      <c r="C18" s="143">
        <v>5.17</v>
      </c>
      <c r="D18" s="143">
        <v>3.46</v>
      </c>
      <c r="E18" s="143">
        <v>-2.36</v>
      </c>
      <c r="F18" s="143">
        <v>2.33</v>
      </c>
      <c r="G18" s="143">
        <v>37.340000000000003</v>
      </c>
      <c r="H18" s="143">
        <v>2.79</v>
      </c>
      <c r="I18" s="143">
        <v>-9.4</v>
      </c>
      <c r="J18" s="143">
        <v>1.99</v>
      </c>
      <c r="K18" s="143">
        <v>1.18</v>
      </c>
      <c r="L18" s="143">
        <v>0.71</v>
      </c>
      <c r="M18" s="143">
        <v>0.41</v>
      </c>
      <c r="N18" s="143">
        <v>6.2</v>
      </c>
      <c r="O18" s="143">
        <v>2.25</v>
      </c>
      <c r="P18" s="143">
        <v>-1.1000000000000001</v>
      </c>
      <c r="Q18" s="143">
        <v>-3.19</v>
      </c>
      <c r="R18" s="143">
        <v>-3.68</v>
      </c>
      <c r="S18" s="143">
        <v>-75.239999999999995</v>
      </c>
      <c r="T18" s="143">
        <v>-8.85</v>
      </c>
      <c r="U18" s="143">
        <v>-36.83</v>
      </c>
      <c r="V18" s="143">
        <v>0.23</v>
      </c>
      <c r="W18" s="143">
        <v>-0.03</v>
      </c>
      <c r="X18" s="143">
        <v>-0.03</v>
      </c>
      <c r="Y18" s="143">
        <v>-0.05</v>
      </c>
      <c r="Z18" s="143">
        <v>-0.03</v>
      </c>
    </row>
    <row r="19" spans="1:27" hidden="1">
      <c r="A19" s="160"/>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1:27" hidden="1">
      <c r="A20" s="160" t="s">
        <v>378</v>
      </c>
      <c r="B20" s="225">
        <v>218</v>
      </c>
      <c r="C20" s="225">
        <v>333</v>
      </c>
      <c r="D20" s="225">
        <v>206</v>
      </c>
      <c r="E20" s="225">
        <v>389</v>
      </c>
      <c r="F20" s="225">
        <v>158</v>
      </c>
      <c r="G20" s="225">
        <v>148</v>
      </c>
      <c r="H20" s="225">
        <v>218.63850600000001</v>
      </c>
      <c r="I20" s="225">
        <v>432</v>
      </c>
      <c r="J20" s="225">
        <v>231</v>
      </c>
      <c r="K20" s="225">
        <v>266</v>
      </c>
      <c r="L20" s="225">
        <v>179</v>
      </c>
      <c r="M20" s="225">
        <v>189</v>
      </c>
      <c r="N20" s="225">
        <v>39</v>
      </c>
      <c r="O20" s="225">
        <v>212</v>
      </c>
      <c r="P20" s="225">
        <v>-49</v>
      </c>
      <c r="Q20" s="225">
        <v>-132</v>
      </c>
      <c r="R20" s="225"/>
      <c r="S20" s="225"/>
      <c r="T20" s="225"/>
      <c r="U20" s="225"/>
      <c r="V20" s="225"/>
      <c r="W20" s="225"/>
      <c r="X20" s="225"/>
      <c r="Y20" s="225"/>
      <c r="Z20" s="225"/>
    </row>
    <row r="21" spans="1:27" hidden="1">
      <c r="A21" s="160" t="s">
        <v>392</v>
      </c>
      <c r="B21" s="143">
        <v>3.25</v>
      </c>
      <c r="C21" s="143">
        <v>4.9400000000000004</v>
      </c>
      <c r="D21" s="143">
        <v>3.06</v>
      </c>
      <c r="E21" s="143">
        <v>5.78</v>
      </c>
      <c r="F21" s="143">
        <v>2.35</v>
      </c>
      <c r="G21" s="143">
        <v>2.2000000000000002</v>
      </c>
      <c r="H21" s="143">
        <v>3.2464222368019873</v>
      </c>
      <c r="I21" s="143">
        <v>6.41</v>
      </c>
      <c r="J21" s="143">
        <v>3.1643463119415882</v>
      </c>
      <c r="K21" s="143">
        <v>3.41</v>
      </c>
      <c r="L21" s="143">
        <v>2.2999999999999998</v>
      </c>
      <c r="M21" s="143">
        <v>2.4300000000000002</v>
      </c>
      <c r="N21" s="143">
        <v>0.5</v>
      </c>
      <c r="O21" s="143">
        <v>2.71</v>
      </c>
      <c r="P21" s="143">
        <v>-0.63</v>
      </c>
      <c r="Q21" s="143">
        <v>-1.69</v>
      </c>
      <c r="R21" s="143"/>
      <c r="S21" s="143"/>
      <c r="T21" s="143"/>
      <c r="U21" s="143"/>
      <c r="V21" s="143"/>
      <c r="W21" s="143"/>
      <c r="X21" s="143"/>
      <c r="Y21" s="143"/>
      <c r="Z21" s="143"/>
    </row>
    <row r="22" spans="1:27">
      <c r="A22" s="145"/>
      <c r="B22" s="145"/>
      <c r="C22" s="146"/>
      <c r="D22" s="145"/>
      <c r="E22" s="145"/>
      <c r="F22" s="145"/>
      <c r="G22" s="145"/>
      <c r="H22" s="145"/>
      <c r="I22" s="145"/>
      <c r="J22" s="145"/>
      <c r="K22" s="145"/>
      <c r="L22" s="145"/>
      <c r="M22" s="145"/>
      <c r="N22" s="145"/>
      <c r="O22" s="145"/>
      <c r="P22" s="145"/>
    </row>
    <row r="23" spans="1:27" s="150" customFormat="1">
      <c r="A23" s="149" t="s">
        <v>10</v>
      </c>
      <c r="B23" s="127"/>
      <c r="C23" s="127"/>
      <c r="D23" s="127"/>
      <c r="E23" s="127"/>
      <c r="F23" s="127"/>
      <c r="G23" s="127"/>
      <c r="H23" s="127"/>
      <c r="I23" s="127"/>
      <c r="J23" s="127"/>
      <c r="K23" s="127"/>
      <c r="L23" s="127"/>
      <c r="M23" s="127"/>
      <c r="N23" s="127"/>
      <c r="O23" s="127"/>
      <c r="P23" s="127"/>
      <c r="AA23" s="122"/>
    </row>
    <row r="24" spans="1:27" s="150" customFormat="1" ht="13.5" thickBot="1">
      <c r="A24" s="151" t="s">
        <v>273</v>
      </c>
      <c r="B24" s="149"/>
      <c r="C24" s="151"/>
      <c r="D24" s="151"/>
      <c r="E24" s="151"/>
      <c r="F24" s="149"/>
      <c r="G24" s="151"/>
      <c r="H24" s="151"/>
      <c r="I24" s="149"/>
      <c r="J24" s="151"/>
      <c r="K24" s="149"/>
      <c r="L24" s="149"/>
      <c r="M24" s="151"/>
      <c r="N24" s="149"/>
      <c r="AA24" s="122"/>
    </row>
    <row r="25" spans="1:27" s="150" customFormat="1" ht="14" thickTop="1" thickBot="1">
      <c r="A25" s="149" t="s">
        <v>229</v>
      </c>
      <c r="B25" s="277" t="s">
        <v>304</v>
      </c>
      <c r="C25" s="276" t="s">
        <v>323</v>
      </c>
      <c r="D25" s="276" t="s">
        <v>328</v>
      </c>
      <c r="E25" s="295" t="s">
        <v>344</v>
      </c>
      <c r="F25" s="276" t="s">
        <v>349</v>
      </c>
      <c r="G25" s="276" t="s">
        <v>376</v>
      </c>
      <c r="H25" s="276" t="s">
        <v>399</v>
      </c>
      <c r="I25" s="277" t="s">
        <v>401</v>
      </c>
      <c r="J25" s="276" t="s">
        <v>428</v>
      </c>
      <c r="K25" s="276" t="s">
        <v>431</v>
      </c>
      <c r="L25" s="276" t="s">
        <v>438</v>
      </c>
      <c r="M25" s="276" t="s">
        <v>440</v>
      </c>
      <c r="N25" s="277" t="s">
        <v>443</v>
      </c>
      <c r="O25" s="278" t="str">
        <f>O3</f>
        <v>Q2 2022</v>
      </c>
      <c r="P25" s="278" t="str">
        <f>P3</f>
        <v>Q3 2022</v>
      </c>
      <c r="Q25" s="278" t="str">
        <f>Q3</f>
        <v>Q4 2022</v>
      </c>
      <c r="R25" s="278" t="s">
        <v>487</v>
      </c>
      <c r="S25" s="278" t="s">
        <v>503</v>
      </c>
      <c r="T25" s="278" t="str">
        <f>T3</f>
        <v>Q3 2023</v>
      </c>
      <c r="U25" s="278" t="str">
        <f>U3</f>
        <v>Q4 2023</v>
      </c>
      <c r="V25" s="278" t="str">
        <f>+V3</f>
        <v>Q1 2024</v>
      </c>
      <c r="W25" s="278" t="str">
        <f>+W3</f>
        <v>Q2 2024</v>
      </c>
      <c r="X25" s="278" t="str">
        <f>X3</f>
        <v>Q3 2024</v>
      </c>
      <c r="Y25" s="278" t="str">
        <f>Y3</f>
        <v>Q4 2024</v>
      </c>
      <c r="Z25" s="278" t="str">
        <f>Z3</f>
        <v>Q1 2025</v>
      </c>
      <c r="AA25" s="122"/>
    </row>
    <row r="26" spans="1:27" s="150" customFormat="1" ht="13.5" thickTop="1">
      <c r="A26" s="153" t="s">
        <v>3</v>
      </c>
      <c r="B26" s="155"/>
      <c r="C26" s="156"/>
      <c r="D26" s="156"/>
      <c r="E26" s="155"/>
      <c r="F26" s="156"/>
      <c r="G26" s="156"/>
      <c r="H26" s="156"/>
      <c r="I26" s="155"/>
      <c r="J26" s="156"/>
      <c r="K26" s="156"/>
      <c r="L26" s="156"/>
      <c r="M26" s="156"/>
      <c r="N26" s="155"/>
      <c r="O26" s="155"/>
      <c r="P26" s="155"/>
      <c r="AA26" s="122"/>
    </row>
    <row r="27" spans="1:27">
      <c r="A27" s="135" t="s">
        <v>4</v>
      </c>
      <c r="B27" s="144">
        <v>3430</v>
      </c>
      <c r="C27" s="144">
        <v>6995.6</v>
      </c>
      <c r="D27" s="144">
        <v>10378.200000000001</v>
      </c>
      <c r="E27" s="144">
        <v>14203.6</v>
      </c>
      <c r="F27" s="144">
        <v>3370.2</v>
      </c>
      <c r="G27" s="144">
        <v>5994.2</v>
      </c>
      <c r="H27" s="144">
        <v>8822</v>
      </c>
      <c r="I27" s="144">
        <v>12003</v>
      </c>
      <c r="J27" s="144">
        <v>2982</v>
      </c>
      <c r="K27" s="144">
        <v>6054</v>
      </c>
      <c r="L27" s="144">
        <f>+L5+K5+J5</f>
        <v>9108</v>
      </c>
      <c r="M27" s="144">
        <v>12661</v>
      </c>
      <c r="N27" s="144">
        <v>3324</v>
      </c>
      <c r="O27" s="144">
        <v>7049</v>
      </c>
      <c r="P27" s="144">
        <v>11021</v>
      </c>
      <c r="Q27" s="144">
        <v>15691</v>
      </c>
      <c r="R27" s="144">
        <v>4537</v>
      </c>
      <c r="S27" s="136">
        <v>9128</v>
      </c>
      <c r="T27" s="136">
        <v>13664</v>
      </c>
      <c r="U27" s="136">
        <v>18567</v>
      </c>
      <c r="V27" s="136">
        <v>4757</v>
      </c>
      <c r="W27" s="136">
        <v>9241</v>
      </c>
      <c r="X27" s="136">
        <v>13653</v>
      </c>
      <c r="Y27" s="136">
        <v>18490</v>
      </c>
      <c r="Z27" s="136">
        <v>4194</v>
      </c>
    </row>
    <row r="28" spans="1:27" ht="14.5">
      <c r="A28" s="135" t="s">
        <v>523</v>
      </c>
      <c r="B28" s="137">
        <v>5.6000000000000001E-2</v>
      </c>
      <c r="C28" s="137">
        <v>5.5E-2</v>
      </c>
      <c r="D28" s="137">
        <v>6.8000000000000005E-2</v>
      </c>
      <c r="E28" s="137">
        <v>6.0999999999999999E-2</v>
      </c>
      <c r="F28" s="137">
        <v>-1.7999999999999999E-2</v>
      </c>
      <c r="G28" s="272">
        <v>-6.9000000000000006E-2</v>
      </c>
      <c r="H28" s="137">
        <v>-1.9E-2</v>
      </c>
      <c r="I28" s="137">
        <v>1E-3</v>
      </c>
      <c r="J28" s="137">
        <v>0.159</v>
      </c>
      <c r="K28" s="137">
        <v>0.23200000000000001</v>
      </c>
      <c r="L28" s="137">
        <v>0.184</v>
      </c>
      <c r="M28" s="137">
        <v>0.16700000000000001</v>
      </c>
      <c r="N28" s="137">
        <v>9.9000000000000005E-2</v>
      </c>
      <c r="O28" s="137">
        <v>0.14199999999999999</v>
      </c>
      <c r="P28" s="137">
        <v>0.18</v>
      </c>
      <c r="Q28" s="137">
        <v>0.19700000000000001</v>
      </c>
      <c r="R28" s="137">
        <v>0.30299999999999999</v>
      </c>
      <c r="S28" s="137">
        <v>0.22800000000000001</v>
      </c>
      <c r="T28" s="137">
        <v>0.17299999999999999</v>
      </c>
      <c r="U28" s="137">
        <v>0.13200000000000001</v>
      </c>
      <c r="V28" s="142" t="s">
        <v>476</v>
      </c>
      <c r="W28" s="142" t="s">
        <v>476</v>
      </c>
      <c r="X28" s="142" t="s">
        <v>476</v>
      </c>
      <c r="Y28" s="142" t="s">
        <v>476</v>
      </c>
      <c r="Z28" s="142" t="s">
        <v>476</v>
      </c>
    </row>
    <row r="29" spans="1:27">
      <c r="A29" s="160" t="s">
        <v>522</v>
      </c>
      <c r="B29" s="299">
        <v>0.08</v>
      </c>
      <c r="C29" s="299">
        <v>7.3999999999999996E-2</v>
      </c>
      <c r="D29" s="299">
        <v>8.4000000000000005E-2</v>
      </c>
      <c r="E29" s="299">
        <v>7.5999999999999998E-2</v>
      </c>
      <c r="F29" s="299">
        <v>-1.7000000000000001E-2</v>
      </c>
      <c r="G29" s="258">
        <v>-0.14299999999999999</v>
      </c>
      <c r="H29" s="258">
        <v>-0.15</v>
      </c>
      <c r="I29" s="258">
        <v>-0.155</v>
      </c>
      <c r="J29" s="258">
        <v>-0.115</v>
      </c>
      <c r="K29" s="258">
        <v>0.01</v>
      </c>
      <c r="L29" s="258">
        <v>3.2000000000000001E-2</v>
      </c>
      <c r="M29" s="258">
        <v>5.5E-2</v>
      </c>
      <c r="N29" s="258">
        <v>0.115</v>
      </c>
      <c r="O29" s="258">
        <v>0.16400000000000001</v>
      </c>
      <c r="P29" s="258">
        <v>0.21</v>
      </c>
      <c r="Q29" s="258">
        <v>0.23899999999999999</v>
      </c>
      <c r="R29" s="258">
        <v>0.36499999999999999</v>
      </c>
      <c r="S29" s="258">
        <v>0.29499999999999998</v>
      </c>
      <c r="T29" s="258">
        <v>0.24</v>
      </c>
      <c r="U29" s="258">
        <v>0.183</v>
      </c>
      <c r="V29" s="258">
        <v>4.8387350333919388E-2</v>
      </c>
      <c r="W29" s="258">
        <v>1.2E-2</v>
      </c>
      <c r="X29" s="258">
        <v>-1E-3</v>
      </c>
      <c r="Y29" s="258">
        <v>-4.0000000000000001E-3</v>
      </c>
      <c r="Z29" s="137">
        <v>-8.1000000000000003E-2</v>
      </c>
    </row>
    <row r="30" spans="1:27">
      <c r="A30" s="135"/>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7" s="150" customFormat="1">
      <c r="A31" s="149" t="s">
        <v>525</v>
      </c>
      <c r="B31" s="158">
        <v>284</v>
      </c>
      <c r="C31" s="158">
        <v>716.09999999999991</v>
      </c>
      <c r="D31" s="158">
        <v>981</v>
      </c>
      <c r="E31" s="158">
        <v>1440.6</v>
      </c>
      <c r="F31" s="158">
        <v>219</v>
      </c>
      <c r="G31" s="158">
        <v>375</v>
      </c>
      <c r="H31" s="158">
        <v>551</v>
      </c>
      <c r="I31" s="158">
        <v>978</v>
      </c>
      <c r="J31" s="158">
        <v>163</v>
      </c>
      <c r="K31" s="158">
        <v>407</v>
      </c>
      <c r="L31" s="158">
        <v>487</v>
      </c>
      <c r="M31" s="158">
        <v>607</v>
      </c>
      <c r="N31" s="158">
        <v>-49</v>
      </c>
      <c r="O31" s="158">
        <v>83</v>
      </c>
      <c r="P31" s="158">
        <v>-88</v>
      </c>
      <c r="Q31" s="158">
        <v>-372</v>
      </c>
      <c r="R31" s="158">
        <v>-291</v>
      </c>
      <c r="S31" s="158">
        <v>-564</v>
      </c>
      <c r="T31" s="158">
        <v>-885</v>
      </c>
      <c r="U31" s="158">
        <v>-1115</v>
      </c>
      <c r="V31" s="158">
        <v>-317</v>
      </c>
      <c r="W31" s="158">
        <v>-387</v>
      </c>
      <c r="X31" s="158">
        <v>-443</v>
      </c>
      <c r="Y31" s="158">
        <v>-269</v>
      </c>
      <c r="Z31" s="158">
        <v>-227</v>
      </c>
      <c r="AA31" s="122"/>
    </row>
    <row r="32" spans="1:27">
      <c r="A32" s="135" t="s">
        <v>515</v>
      </c>
      <c r="B32" s="256" t="s">
        <v>290</v>
      </c>
      <c r="C32" s="139">
        <v>2</v>
      </c>
      <c r="D32" s="139">
        <v>2.4</v>
      </c>
      <c r="E32" s="139">
        <v>4.7</v>
      </c>
      <c r="F32" s="256" t="s">
        <v>290</v>
      </c>
      <c r="G32" s="139">
        <v>54.2</v>
      </c>
      <c r="H32" s="139">
        <v>134</v>
      </c>
      <c r="I32" s="139">
        <v>100</v>
      </c>
      <c r="J32" s="139">
        <v>47</v>
      </c>
      <c r="K32" s="139">
        <v>57</v>
      </c>
      <c r="L32" s="139">
        <v>91</v>
      </c>
      <c r="M32" s="139">
        <v>40</v>
      </c>
      <c r="N32" s="139">
        <v>55</v>
      </c>
      <c r="O32" s="139">
        <v>128</v>
      </c>
      <c r="P32" s="139">
        <v>200</v>
      </c>
      <c r="Q32" s="139">
        <v>275</v>
      </c>
      <c r="R32" s="139">
        <v>10</v>
      </c>
      <c r="S32" s="139">
        <v>12</v>
      </c>
      <c r="T32" s="139">
        <v>48</v>
      </c>
      <c r="U32" s="139">
        <v>63</v>
      </c>
      <c r="V32" s="139">
        <v>32</v>
      </c>
      <c r="W32" s="139">
        <v>60</v>
      </c>
      <c r="X32" s="139">
        <v>113</v>
      </c>
      <c r="Y32" s="139">
        <v>151</v>
      </c>
      <c r="Z32" s="139">
        <v>34</v>
      </c>
    </row>
    <row r="33" spans="1:27" s="150" customFormat="1" hidden="1">
      <c r="A33" s="149" t="s">
        <v>176</v>
      </c>
      <c r="B33" s="159">
        <v>284.3</v>
      </c>
      <c r="C33" s="159">
        <v>718.09999999999991</v>
      </c>
      <c r="D33" s="159">
        <v>983</v>
      </c>
      <c r="E33" s="159">
        <v>1445.3</v>
      </c>
      <c r="F33" s="159">
        <v>219.2</v>
      </c>
      <c r="G33" s="159">
        <v>429.2</v>
      </c>
      <c r="H33" s="159">
        <v>686</v>
      </c>
      <c r="I33" s="159">
        <v>1077</v>
      </c>
      <c r="J33" s="159">
        <v>210</v>
      </c>
      <c r="K33" s="159">
        <v>463</v>
      </c>
      <c r="L33" s="159">
        <v>578</v>
      </c>
      <c r="M33" s="159">
        <v>647</v>
      </c>
      <c r="N33" s="159">
        <v>6</v>
      </c>
      <c r="O33" s="159">
        <v>212</v>
      </c>
      <c r="P33" s="159">
        <v>112</v>
      </c>
      <c r="Q33" s="159">
        <v>-97</v>
      </c>
      <c r="R33" s="159">
        <v>-281</v>
      </c>
      <c r="S33" s="159"/>
      <c r="T33" s="159"/>
      <c r="U33" s="159"/>
      <c r="V33" s="159"/>
      <c r="W33" s="159"/>
      <c r="X33" s="159"/>
      <c r="Y33" s="159"/>
      <c r="Z33" s="159"/>
      <c r="AA33" s="122"/>
    </row>
    <row r="34" spans="1:27">
      <c r="A34" s="135" t="s">
        <v>90</v>
      </c>
      <c r="B34" s="139">
        <v>-56.2</v>
      </c>
      <c r="C34" s="139">
        <v>-56.2</v>
      </c>
      <c r="D34" s="139">
        <v>-56</v>
      </c>
      <c r="E34" s="139">
        <v>-755.4</v>
      </c>
      <c r="F34" s="256" t="s">
        <v>290</v>
      </c>
      <c r="G34" s="139">
        <v>2383</v>
      </c>
      <c r="H34" s="139">
        <v>2383</v>
      </c>
      <c r="I34" s="139">
        <v>2109</v>
      </c>
      <c r="J34" s="256" t="s">
        <v>290</v>
      </c>
      <c r="K34" s="139">
        <v>-74</v>
      </c>
      <c r="L34" s="139">
        <v>-74</v>
      </c>
      <c r="M34" s="139">
        <v>-74</v>
      </c>
      <c r="N34" s="139">
        <v>595</v>
      </c>
      <c r="O34" s="139">
        <v>595</v>
      </c>
      <c r="P34" s="139">
        <v>595</v>
      </c>
      <c r="Q34" s="139">
        <v>510</v>
      </c>
      <c r="R34" s="139">
        <v>-44</v>
      </c>
      <c r="S34" s="256">
        <v>-6323</v>
      </c>
      <c r="T34" s="256">
        <v>-6577</v>
      </c>
      <c r="U34" s="256">
        <v>-9224</v>
      </c>
      <c r="V34" s="256">
        <v>-188</v>
      </c>
      <c r="W34" s="256">
        <v>-140</v>
      </c>
      <c r="X34" s="256">
        <v>-135</v>
      </c>
      <c r="Y34" s="256">
        <v>-439</v>
      </c>
      <c r="Z34" s="256">
        <v>231</v>
      </c>
    </row>
    <row r="35" spans="1:27" s="150" customFormat="1">
      <c r="A35" s="149" t="s">
        <v>6</v>
      </c>
      <c r="B35" s="159">
        <v>228.10000000000002</v>
      </c>
      <c r="C35" s="159">
        <v>661.89999999999986</v>
      </c>
      <c r="D35" s="159">
        <v>927</v>
      </c>
      <c r="E35" s="159">
        <v>689.9</v>
      </c>
      <c r="F35" s="159">
        <v>219.2</v>
      </c>
      <c r="G35" s="159">
        <v>2813.2</v>
      </c>
      <c r="H35" s="159">
        <v>3069</v>
      </c>
      <c r="I35" s="159">
        <f t="shared" ref="I35" si="0">+H35+I13</f>
        <v>3186</v>
      </c>
      <c r="J35" s="159">
        <v>210</v>
      </c>
      <c r="K35" s="159">
        <v>390</v>
      </c>
      <c r="L35" s="159">
        <v>503</v>
      </c>
      <c r="M35" s="159">
        <v>573</v>
      </c>
      <c r="N35" s="159">
        <v>602</v>
      </c>
      <c r="O35" s="159">
        <v>807</v>
      </c>
      <c r="P35" s="159">
        <v>707</v>
      </c>
      <c r="Q35" s="159">
        <v>413</v>
      </c>
      <c r="R35" s="159">
        <v>-325</v>
      </c>
      <c r="S35" s="159">
        <v>-6875</v>
      </c>
      <c r="T35" s="159">
        <v>-7413</v>
      </c>
      <c r="U35" s="159">
        <v>-10276</v>
      </c>
      <c r="V35" s="159">
        <v>-473</v>
      </c>
      <c r="W35" s="159">
        <v>-467</v>
      </c>
      <c r="X35" s="159">
        <v>-465</v>
      </c>
      <c r="Y35" s="159">
        <v>-558</v>
      </c>
      <c r="Z35" s="159">
        <v>38</v>
      </c>
      <c r="AA35" s="122"/>
    </row>
    <row r="36" spans="1:27">
      <c r="A36" s="135"/>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7">
      <c r="A37" s="135" t="s">
        <v>354</v>
      </c>
      <c r="B37" s="139">
        <v>172.4</v>
      </c>
      <c r="C37" s="139">
        <v>503.69999999999993</v>
      </c>
      <c r="D37" s="139">
        <v>707.39999999999986</v>
      </c>
      <c r="E37" s="139">
        <v>537.59999999999991</v>
      </c>
      <c r="F37" s="139">
        <v>155.69999999999999</v>
      </c>
      <c r="G37" s="139">
        <v>2672.7</v>
      </c>
      <c r="H37" s="139">
        <v>2873</v>
      </c>
      <c r="I37" s="139">
        <v>2869</v>
      </c>
      <c r="J37" s="139">
        <v>155</v>
      </c>
      <c r="K37" s="139">
        <v>242</v>
      </c>
      <c r="L37" s="139">
        <v>333</v>
      </c>
      <c r="M37" s="139">
        <v>365</v>
      </c>
      <c r="N37" s="139">
        <v>483</v>
      </c>
      <c r="O37" s="139">
        <v>659</v>
      </c>
      <c r="P37" s="139">
        <v>573</v>
      </c>
      <c r="Q37" s="139">
        <v>323</v>
      </c>
      <c r="R37" s="139">
        <v>-288</v>
      </c>
      <c r="S37" s="139">
        <v>-6174</v>
      </c>
      <c r="T37" s="139">
        <v>-6867</v>
      </c>
      <c r="U37" s="139">
        <v>-9747</v>
      </c>
      <c r="V37" s="139">
        <v>605</v>
      </c>
      <c r="W37" s="139">
        <v>485</v>
      </c>
      <c r="X37" s="139">
        <v>336</v>
      </c>
      <c r="Y37" s="139">
        <v>106</v>
      </c>
      <c r="Z37" s="139">
        <v>-125</v>
      </c>
    </row>
    <row r="38" spans="1:27">
      <c r="A38" s="135" t="s">
        <v>355</v>
      </c>
      <c r="B38" s="139">
        <v>-5.8</v>
      </c>
      <c r="C38" s="139">
        <v>11.3</v>
      </c>
      <c r="D38" s="139">
        <v>40.900000000000006</v>
      </c>
      <c r="E38" s="139">
        <v>52.000000000000007</v>
      </c>
      <c r="F38" s="139">
        <v>0.9</v>
      </c>
      <c r="G38" s="139">
        <v>-2.1</v>
      </c>
      <c r="H38" s="139">
        <v>-14</v>
      </c>
      <c r="I38" s="139">
        <v>-643</v>
      </c>
      <c r="J38" s="139">
        <v>-10</v>
      </c>
      <c r="K38" s="139">
        <v>-4</v>
      </c>
      <c r="L38" s="139">
        <v>-40</v>
      </c>
      <c r="M38" s="139">
        <v>-40</v>
      </c>
      <c r="N38" s="256" t="s">
        <v>290</v>
      </c>
      <c r="O38" s="256" t="s">
        <v>290</v>
      </c>
      <c r="P38" s="256" t="s">
        <v>290</v>
      </c>
      <c r="Q38" s="256" t="s">
        <v>290</v>
      </c>
      <c r="R38" s="256" t="s">
        <v>290</v>
      </c>
      <c r="S38" s="256" t="s">
        <v>290</v>
      </c>
      <c r="T38" s="256" t="s">
        <v>290</v>
      </c>
      <c r="U38" s="256" t="s">
        <v>290</v>
      </c>
      <c r="V38" s="256" t="s">
        <v>290</v>
      </c>
      <c r="W38" s="256" t="s">
        <v>290</v>
      </c>
      <c r="X38" s="256" t="s">
        <v>290</v>
      </c>
      <c r="Y38" s="256" t="s">
        <v>290</v>
      </c>
      <c r="Z38" s="256" t="s">
        <v>290</v>
      </c>
    </row>
    <row r="39" spans="1:27">
      <c r="A39" s="135" t="s">
        <v>363</v>
      </c>
      <c r="B39" s="139">
        <v>166.6</v>
      </c>
      <c r="C39" s="139">
        <v>515</v>
      </c>
      <c r="D39" s="139">
        <v>748.3</v>
      </c>
      <c r="E39" s="139">
        <v>590</v>
      </c>
      <c r="F39" s="139">
        <v>156.6</v>
      </c>
      <c r="G39" s="139">
        <v>2671</v>
      </c>
      <c r="H39" s="139">
        <v>2859</v>
      </c>
      <c r="I39" s="139">
        <v>2226</v>
      </c>
      <c r="J39" s="139">
        <v>145</v>
      </c>
      <c r="K39" s="139">
        <v>238</v>
      </c>
      <c r="L39" s="139">
        <v>293</v>
      </c>
      <c r="M39" s="139">
        <v>325</v>
      </c>
      <c r="N39" s="139">
        <v>483</v>
      </c>
      <c r="O39" s="139">
        <v>659</v>
      </c>
      <c r="P39" s="139">
        <v>573</v>
      </c>
      <c r="Q39" s="139">
        <v>323</v>
      </c>
      <c r="R39" s="139">
        <v>-288</v>
      </c>
      <c r="S39" s="139">
        <v>-6174</v>
      </c>
      <c r="T39" s="139">
        <v>-6867</v>
      </c>
      <c r="U39" s="139">
        <v>-9747</v>
      </c>
      <c r="V39" s="139">
        <v>605</v>
      </c>
      <c r="W39" s="139">
        <v>485</v>
      </c>
      <c r="X39" s="139">
        <v>336</v>
      </c>
      <c r="Y39" s="139">
        <v>106</v>
      </c>
      <c r="Z39" s="139">
        <v>-125</v>
      </c>
    </row>
    <row r="40" spans="1:27">
      <c r="A40" s="135" t="s">
        <v>9</v>
      </c>
      <c r="B40" s="147" t="s">
        <v>318</v>
      </c>
      <c r="C40" s="147">
        <v>7.66</v>
      </c>
      <c r="D40" s="147">
        <v>11.13</v>
      </c>
      <c r="E40" s="147">
        <v>8.77</v>
      </c>
      <c r="F40" s="147">
        <v>2.33</v>
      </c>
      <c r="G40" s="147">
        <v>39.67</v>
      </c>
      <c r="H40" s="147">
        <v>42.45</v>
      </c>
      <c r="I40" s="147">
        <v>33.06</v>
      </c>
      <c r="J40" s="147">
        <v>1.99</v>
      </c>
      <c r="K40" s="147">
        <v>3.15</v>
      </c>
      <c r="L40" s="147">
        <v>3.84</v>
      </c>
      <c r="M40" s="147">
        <v>4.2300000000000004</v>
      </c>
      <c r="N40" s="147">
        <v>6.2</v>
      </c>
      <c r="O40" s="147">
        <v>8.44</v>
      </c>
      <c r="P40" s="147">
        <v>7.33</v>
      </c>
      <c r="Q40" s="147">
        <v>4.13</v>
      </c>
      <c r="R40" s="147">
        <v>-3.68</v>
      </c>
      <c r="S40" s="143">
        <v>-78.930000000000007</v>
      </c>
      <c r="T40" s="143">
        <v>-87.78</v>
      </c>
      <c r="U40" s="143">
        <v>-124.61</v>
      </c>
      <c r="V40" s="143">
        <v>0.23</v>
      </c>
      <c r="W40" s="143">
        <v>0.13</v>
      </c>
      <c r="X40" s="143">
        <v>0.09</v>
      </c>
      <c r="Y40" s="143">
        <v>0.03</v>
      </c>
      <c r="Z40" s="143">
        <v>-0.03</v>
      </c>
    </row>
    <row r="41" spans="1:27" hidden="1">
      <c r="A41" s="160"/>
      <c r="B41" s="225"/>
      <c r="C41" s="266"/>
      <c r="D41" s="266"/>
      <c r="E41" s="266"/>
      <c r="F41" s="225"/>
      <c r="G41" s="225"/>
      <c r="H41" s="225"/>
      <c r="I41" s="225"/>
      <c r="J41" s="225"/>
      <c r="K41" s="225"/>
      <c r="L41" s="225"/>
      <c r="M41" s="225"/>
      <c r="N41" s="225"/>
      <c r="O41" s="225"/>
      <c r="P41" s="225"/>
      <c r="Q41" s="225"/>
      <c r="R41" s="225"/>
    </row>
    <row r="42" spans="1:27" hidden="1">
      <c r="A42" s="160" t="s">
        <v>378</v>
      </c>
      <c r="B42" s="148">
        <v>218</v>
      </c>
      <c r="C42" s="148">
        <f>333+218</f>
        <v>551</v>
      </c>
      <c r="D42" s="148">
        <v>757</v>
      </c>
      <c r="E42" s="148">
        <v>1145</v>
      </c>
      <c r="F42" s="225">
        <v>158</v>
      </c>
      <c r="G42" s="148">
        <v>305</v>
      </c>
      <c r="H42" s="267">
        <v>524.55469800000003</v>
      </c>
      <c r="I42" s="267">
        <v>957</v>
      </c>
      <c r="J42" s="267">
        <v>231</v>
      </c>
      <c r="K42" s="267">
        <v>497</v>
      </c>
      <c r="L42" s="267">
        <v>675</v>
      </c>
      <c r="M42" s="267">
        <v>864</v>
      </c>
      <c r="N42" s="267">
        <v>39</v>
      </c>
      <c r="O42" s="267">
        <v>252</v>
      </c>
      <c r="P42" s="267">
        <v>204</v>
      </c>
      <c r="Q42" s="267">
        <v>70</v>
      </c>
      <c r="R42" s="267"/>
    </row>
    <row r="43" spans="1:27" hidden="1">
      <c r="A43" s="160" t="s">
        <v>392</v>
      </c>
      <c r="B43" s="145">
        <v>3.25</v>
      </c>
      <c r="C43" s="268">
        <v>8.1999999999999993</v>
      </c>
      <c r="D43" s="145">
        <v>11.25</v>
      </c>
      <c r="E43" s="145">
        <v>17.02</v>
      </c>
      <c r="F43" s="143">
        <v>2.35</v>
      </c>
      <c r="G43" s="145">
        <v>4.53</v>
      </c>
      <c r="H43" s="268">
        <v>7.789129068773299</v>
      </c>
      <c r="I43" s="268">
        <v>14.21</v>
      </c>
      <c r="J43" s="268">
        <v>3.1643463119415882</v>
      </c>
      <c r="K43" s="268">
        <v>6.58</v>
      </c>
      <c r="L43" s="268">
        <v>8.85</v>
      </c>
      <c r="M43" s="268">
        <v>11.26</v>
      </c>
      <c r="N43" s="268">
        <v>0.5</v>
      </c>
      <c r="O43" s="268">
        <v>3.22</v>
      </c>
      <c r="P43" s="268">
        <v>2.61</v>
      </c>
      <c r="Q43" s="268">
        <v>0.9</v>
      </c>
      <c r="R43" s="268"/>
    </row>
    <row r="44" spans="1:27">
      <c r="A44" s="125"/>
      <c r="B44" s="125"/>
      <c r="C44" s="126"/>
      <c r="D44" s="126"/>
      <c r="E44" s="126"/>
      <c r="F44" s="125"/>
      <c r="G44" s="125"/>
      <c r="H44" s="125"/>
      <c r="I44" s="125"/>
      <c r="J44" s="125"/>
      <c r="K44" s="125"/>
      <c r="L44" s="125"/>
      <c r="M44" s="125"/>
      <c r="N44" s="125"/>
      <c r="O44" s="125"/>
      <c r="P44" s="125"/>
    </row>
    <row r="45" spans="1:27" s="317" customFormat="1" ht="37.5" customHeight="1">
      <c r="A45" s="344" t="s">
        <v>567</v>
      </c>
      <c r="B45" s="344"/>
      <c r="C45" s="344"/>
      <c r="D45" s="344"/>
      <c r="E45" s="344"/>
      <c r="F45" s="344"/>
      <c r="G45" s="344"/>
      <c r="H45" s="344"/>
      <c r="I45" s="344"/>
      <c r="J45" s="312"/>
      <c r="K45" s="312"/>
      <c r="L45" s="312"/>
      <c r="M45" s="312"/>
      <c r="N45" s="312"/>
      <c r="O45" s="312"/>
      <c r="P45" s="312"/>
    </row>
  </sheetData>
  <mergeCells count="1">
    <mergeCell ref="A45:I45"/>
  </mergeCells>
  <phoneticPr fontId="25" type="noConversion"/>
  <pageMargins left="0.70866141732283472" right="0.70866141732283472" top="0.74803149606299213" bottom="0.74803149606299213" header="0.31496062992125984" footer="0.31496062992125984"/>
  <pageSetup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Z169"/>
  <sheetViews>
    <sheetView showGridLines="0" view="pageBreakPreview" zoomScale="80" zoomScaleNormal="80" zoomScaleSheetLayoutView="80" workbookViewId="0">
      <pane xSplit="1" ySplit="3" topLeftCell="B4" activePane="bottomRight" state="frozen"/>
      <selection activeCell="E19" sqref="E17:E19"/>
      <selection pane="topRight" activeCell="E19" sqref="E17:E19"/>
      <selection pane="bottomLeft" activeCell="E19" sqref="E17:E19"/>
      <selection pane="bottomRight" activeCell="I69" sqref="I69"/>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16384" width="8.81640625" style="122"/>
  </cols>
  <sheetData>
    <row r="1" spans="1:26" s="150" customFormat="1" ht="14.5">
      <c r="A1" s="149" t="s">
        <v>450</v>
      </c>
      <c r="B1" s="127"/>
      <c r="C1" s="127"/>
      <c r="D1" s="127"/>
      <c r="E1" s="127"/>
      <c r="F1" s="127"/>
      <c r="G1" s="127"/>
      <c r="H1" s="127"/>
      <c r="I1" s="127"/>
      <c r="J1" s="127"/>
      <c r="K1" s="127"/>
      <c r="L1" s="127"/>
      <c r="M1" s="127"/>
      <c r="N1" s="127"/>
      <c r="O1" s="127"/>
      <c r="P1" s="127"/>
    </row>
    <row r="2" spans="1:26" s="150" customFormat="1" ht="13.5" thickBot="1">
      <c r="A2" s="151" t="s">
        <v>267</v>
      </c>
      <c r="B2" s="149"/>
      <c r="C2" s="151"/>
      <c r="D2" s="151"/>
      <c r="E2" s="151"/>
      <c r="F2" s="149"/>
      <c r="G2" s="151"/>
      <c r="H2" s="151"/>
      <c r="I2" s="149"/>
      <c r="J2" s="151"/>
      <c r="K2" s="149"/>
      <c r="L2" s="149"/>
      <c r="M2" s="151"/>
      <c r="N2" s="149"/>
      <c r="O2" s="149"/>
      <c r="P2" s="149"/>
    </row>
    <row r="3" spans="1:26"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7" t="str">
        <f>'1 FO Q'!O3</f>
        <v>Q2 2022</v>
      </c>
      <c r="P3" s="277" t="str">
        <f>'1 FO Q'!P3</f>
        <v>Q3 2022</v>
      </c>
      <c r="Q3" s="277" t="str">
        <f>'1 FO Q'!Q3</f>
        <v>Q4 2022</v>
      </c>
      <c r="R3" s="277" t="str">
        <f>'1 FO Q'!R3</f>
        <v>Q1 2023</v>
      </c>
      <c r="S3" s="277" t="str">
        <f>'1 FO Q'!S3</f>
        <v>Q2 2023</v>
      </c>
      <c r="T3" s="277" t="str">
        <f>'1 FO Q'!T3</f>
        <v>Q3 2023</v>
      </c>
      <c r="U3" s="277" t="str">
        <f>'1 FO Q'!U3</f>
        <v>Q4 2023</v>
      </c>
      <c r="V3" s="277" t="str">
        <f>'1 FO Q'!V3</f>
        <v>Q1 2024</v>
      </c>
      <c r="W3" s="277" t="str">
        <f>'1 FO Q'!W3</f>
        <v>Q2 2024</v>
      </c>
      <c r="X3" s="277" t="str">
        <f>'1 FO Q'!X3</f>
        <v>Q3 2024</v>
      </c>
      <c r="Y3" s="277" t="str">
        <f>'1 FO Q'!Y3</f>
        <v>Q4 2024</v>
      </c>
      <c r="Z3" s="277" t="str">
        <f>'1 FO Q'!Z3</f>
        <v>Q1 2025</v>
      </c>
    </row>
    <row r="4" spans="1:26" s="150" customFormat="1" ht="13.5" thickTop="1">
      <c r="A4" s="153" t="s">
        <v>409</v>
      </c>
      <c r="B4" s="155"/>
      <c r="C4" s="156"/>
      <c r="D4" s="156"/>
      <c r="E4" s="155"/>
      <c r="F4" s="156"/>
      <c r="G4" s="156"/>
      <c r="H4" s="156"/>
      <c r="I4" s="155"/>
      <c r="J4" s="156"/>
      <c r="K4" s="156"/>
      <c r="L4" s="156"/>
      <c r="M4" s="156"/>
      <c r="N4" s="155"/>
      <c r="O4" s="155"/>
      <c r="P4" s="155"/>
      <c r="Q4" s="155"/>
      <c r="R4" s="155"/>
      <c r="S4" s="155"/>
      <c r="T4" s="155"/>
      <c r="U4" s="155"/>
      <c r="V4" s="155"/>
      <c r="W4" s="155"/>
      <c r="X4" s="155"/>
      <c r="Y4" s="155"/>
      <c r="Z4" s="155"/>
    </row>
    <row r="5" spans="1:26">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row>
    <row r="6" spans="1:26">
      <c r="A6" s="160" t="s">
        <v>404</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row>
    <row r="7" spans="1:26"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row>
    <row r="8" spans="1:26">
      <c r="A8" s="160" t="s">
        <v>405</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row>
    <row r="9" spans="1:26">
      <c r="A9" s="160" t="s">
        <v>413</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row>
    <row r="10" spans="1:26">
      <c r="A10" s="160" t="s">
        <v>412</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row>
    <row r="11" spans="1:26">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row>
    <row r="12" spans="1:26">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row>
    <row r="13" spans="1:26"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30">
        <v>38</v>
      </c>
    </row>
    <row r="14" spans="1:26" s="255" customFormat="1" hidden="1">
      <c r="A14" s="253" t="s">
        <v>182</v>
      </c>
      <c r="B14" s="254">
        <v>3.3</v>
      </c>
      <c r="C14" s="254">
        <v>2.7</v>
      </c>
      <c r="D14" s="254">
        <v>2.1999999999999993</v>
      </c>
      <c r="E14" s="254">
        <v>2.3000000000000007</v>
      </c>
      <c r="F14" s="254">
        <v>1.4</v>
      </c>
      <c r="G14" s="254">
        <v>1</v>
      </c>
      <c r="H14" s="254">
        <v>0</v>
      </c>
      <c r="I14" s="254">
        <v>0</v>
      </c>
      <c r="J14" s="254">
        <v>0</v>
      </c>
      <c r="K14" s="254">
        <v>2</v>
      </c>
      <c r="L14" s="254">
        <v>2</v>
      </c>
      <c r="M14" s="254">
        <v>1</v>
      </c>
      <c r="N14" s="254"/>
      <c r="O14" s="254"/>
      <c r="P14" s="254"/>
      <c r="Q14" s="254"/>
      <c r="R14" s="254"/>
      <c r="S14" s="254"/>
      <c r="T14" s="254">
        <v>13</v>
      </c>
      <c r="U14" s="254"/>
      <c r="V14" s="254"/>
      <c r="W14" s="254"/>
      <c r="X14" s="254"/>
      <c r="Y14" s="254"/>
      <c r="Z14" s="331"/>
    </row>
    <row r="15" spans="1:26" s="255" customFormat="1" hidden="1">
      <c r="A15" s="253" t="s">
        <v>321</v>
      </c>
      <c r="B15" s="254">
        <v>-1.7</v>
      </c>
      <c r="C15" s="254">
        <v>-7.7</v>
      </c>
      <c r="D15" s="254">
        <v>-10.1</v>
      </c>
      <c r="E15" s="254">
        <v>-10.100000000000001</v>
      </c>
      <c r="F15" s="254">
        <v>-10.7</v>
      </c>
      <c r="G15" s="254">
        <v>-15</v>
      </c>
      <c r="H15" s="254">
        <v>-21</v>
      </c>
      <c r="I15" s="254">
        <v>-14</v>
      </c>
      <c r="J15" s="254">
        <v>-14</v>
      </c>
      <c r="K15" s="254">
        <v>-14</v>
      </c>
      <c r="L15" s="254">
        <v>-14</v>
      </c>
      <c r="M15" s="254">
        <v>-13</v>
      </c>
      <c r="N15" s="254"/>
      <c r="O15" s="254"/>
      <c r="P15" s="254"/>
      <c r="Q15" s="254"/>
      <c r="R15" s="254"/>
      <c r="S15" s="254"/>
      <c r="T15" s="254">
        <v>-72</v>
      </c>
      <c r="U15" s="254"/>
      <c r="V15" s="254"/>
      <c r="W15" s="254"/>
      <c r="X15" s="254"/>
      <c r="Y15" s="254"/>
      <c r="Z15" s="331"/>
    </row>
    <row r="16" spans="1:26">
      <c r="A16" s="160" t="s">
        <v>467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32">
        <v>-80</v>
      </c>
    </row>
    <row r="17" spans="1:26">
      <c r="A17" s="160" t="s">
        <v>316</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32">
        <v>-6</v>
      </c>
    </row>
    <row r="18" spans="1:26">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32">
        <v>-51</v>
      </c>
    </row>
    <row r="19" spans="1:26"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row>
    <row r="20" spans="1:26">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row>
    <row r="21" spans="1:26" s="150" customFormat="1">
      <c r="A21" s="172" t="s">
        <v>354</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row>
    <row r="22" spans="1:26">
      <c r="A22" s="160" t="s">
        <v>355</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row>
    <row r="23" spans="1:26" s="150" customFormat="1">
      <c r="A23" s="172" t="s">
        <v>363</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row>
    <row r="24" spans="1:26">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row>
    <row r="25" spans="1:26" s="150" customFormat="1">
      <c r="A25" s="172" t="s">
        <v>92</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26">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c r="S26" s="139">
        <v>91</v>
      </c>
      <c r="T26" s="139">
        <v>17</v>
      </c>
      <c r="U26" s="139">
        <v>-79</v>
      </c>
      <c r="V26" s="139">
        <v>15</v>
      </c>
      <c r="W26" s="139">
        <v>-29</v>
      </c>
      <c r="X26" s="139">
        <v>-66</v>
      </c>
      <c r="Y26" s="139">
        <v>30</v>
      </c>
      <c r="Z26" s="139">
        <v>-65</v>
      </c>
    </row>
    <row r="27" spans="1:26">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c r="S27" s="139">
        <v>69</v>
      </c>
      <c r="T27" s="139">
        <v>-61</v>
      </c>
      <c r="U27" s="139">
        <v>-149</v>
      </c>
      <c r="V27" s="139">
        <v>51</v>
      </c>
      <c r="W27" s="139">
        <v>-14</v>
      </c>
      <c r="X27" s="139">
        <v>-16</v>
      </c>
      <c r="Y27" s="139">
        <v>12</v>
      </c>
      <c r="Z27" s="139">
        <v>-9</v>
      </c>
    </row>
    <row r="28" spans="1:26" s="150" customFormat="1">
      <c r="A28" s="172" t="s">
        <v>356</v>
      </c>
      <c r="B28" s="173">
        <v>114</v>
      </c>
      <c r="C28" s="173">
        <v>2</v>
      </c>
      <c r="D28" s="173">
        <v>81</v>
      </c>
      <c r="E28" s="173">
        <v>-131</v>
      </c>
      <c r="F28" s="173">
        <v>34</v>
      </c>
      <c r="G28" s="173">
        <v>-207</v>
      </c>
      <c r="H28" s="173">
        <v>-61</v>
      </c>
      <c r="I28" s="173">
        <v>-239</v>
      </c>
      <c r="J28" s="173">
        <v>364</v>
      </c>
      <c r="K28" s="173">
        <v>-95</v>
      </c>
      <c r="L28" s="173">
        <v>82</v>
      </c>
      <c r="M28" s="173">
        <v>79</v>
      </c>
      <c r="N28" s="173">
        <v>149</v>
      </c>
      <c r="O28" s="173">
        <v>96</v>
      </c>
      <c r="P28" s="173">
        <v>107</v>
      </c>
      <c r="Q28" s="173">
        <v>-120</v>
      </c>
      <c r="R28" s="173">
        <v>-145</v>
      </c>
      <c r="S28" s="173">
        <v>160</v>
      </c>
      <c r="T28" s="173">
        <v>-44</v>
      </c>
      <c r="U28" s="173">
        <v>-228</v>
      </c>
      <c r="V28" s="173">
        <v>66</v>
      </c>
      <c r="W28" s="173">
        <v>-43</v>
      </c>
      <c r="X28" s="173">
        <v>-82</v>
      </c>
      <c r="Y28" s="173">
        <v>42</v>
      </c>
      <c r="Z28" s="173">
        <v>-74</v>
      </c>
    </row>
    <row r="29" spans="1:26" s="150" customFormat="1">
      <c r="A29" s="172" t="s">
        <v>357</v>
      </c>
      <c r="B29" s="173">
        <v>280</v>
      </c>
      <c r="C29" s="173">
        <v>350</v>
      </c>
      <c r="D29" s="173">
        <v>314.20000000000027</v>
      </c>
      <c r="E29" s="173">
        <v>-289.79999999999939</v>
      </c>
      <c r="F29" s="173">
        <v>190.49999999999991</v>
      </c>
      <c r="G29" s="173">
        <v>2308</v>
      </c>
      <c r="H29" s="173">
        <v>127</v>
      </c>
      <c r="I29" s="173">
        <v>-871</v>
      </c>
      <c r="J29" s="173">
        <v>509</v>
      </c>
      <c r="K29" s="173">
        <v>-3</v>
      </c>
      <c r="L29" s="173">
        <v>137</v>
      </c>
      <c r="M29" s="173">
        <v>111</v>
      </c>
      <c r="N29" s="173">
        <v>632</v>
      </c>
      <c r="O29" s="173">
        <v>271</v>
      </c>
      <c r="P29" s="173">
        <v>21</v>
      </c>
      <c r="Q29" s="173">
        <v>-370</v>
      </c>
      <c r="R29" s="173">
        <v>-433</v>
      </c>
      <c r="S29" s="173">
        <v>-5726</v>
      </c>
      <c r="T29" s="173">
        <v>-737</v>
      </c>
      <c r="U29" s="173">
        <v>-3109</v>
      </c>
      <c r="V29" s="173">
        <v>671</v>
      </c>
      <c r="W29" s="173">
        <v>-163</v>
      </c>
      <c r="X29" s="173">
        <v>-230</v>
      </c>
      <c r="Y29" s="173">
        <v>-188</v>
      </c>
      <c r="Z29" s="173">
        <v>-199</v>
      </c>
    </row>
    <row r="30" spans="1:26">
      <c r="A30" s="165"/>
      <c r="B30" s="139"/>
      <c r="C30" s="139"/>
      <c r="D30" s="139"/>
      <c r="E30" s="139"/>
      <c r="F30" s="139"/>
      <c r="G30" s="139"/>
      <c r="H30" s="139"/>
      <c r="I30" s="139"/>
      <c r="J30" s="139"/>
      <c r="K30" s="139"/>
      <c r="L30" s="139"/>
      <c r="M30" s="139"/>
      <c r="N30" s="139"/>
      <c r="O30" s="139"/>
      <c r="P30" s="139"/>
      <c r="Q30" s="139"/>
      <c r="R30" s="139"/>
      <c r="S30" s="139"/>
    </row>
    <row r="31" spans="1:26" s="150" customFormat="1">
      <c r="A31" s="172" t="s">
        <v>297</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c r="A32" s="160" t="s">
        <v>496</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c r="S32" s="139">
        <v>-5886</v>
      </c>
      <c r="T32" s="139">
        <v>-693</v>
      </c>
      <c r="U32" s="139">
        <v>-2881</v>
      </c>
      <c r="V32" s="139">
        <v>605</v>
      </c>
      <c r="W32" s="139">
        <v>-120</v>
      </c>
      <c r="X32" s="139">
        <v>-148</v>
      </c>
      <c r="Y32" s="139">
        <v>-230</v>
      </c>
      <c r="Z32" s="139">
        <v>-125</v>
      </c>
    </row>
    <row r="33" spans="1:26">
      <c r="A33" s="160" t="s">
        <v>19</v>
      </c>
      <c r="B33" s="225" t="s">
        <v>290</v>
      </c>
      <c r="C33" s="139">
        <v>1</v>
      </c>
      <c r="D33" s="139">
        <v>-1</v>
      </c>
      <c r="E33" s="225" t="s">
        <v>290</v>
      </c>
      <c r="F33" s="139">
        <v>-2</v>
      </c>
      <c r="G33" s="139">
        <v>-4</v>
      </c>
      <c r="H33" s="139">
        <v>-3</v>
      </c>
      <c r="I33" s="139">
        <v>-1</v>
      </c>
      <c r="J33" s="225" t="s">
        <v>290</v>
      </c>
      <c r="K33" s="225" t="s">
        <v>290</v>
      </c>
      <c r="L33" s="225" t="s">
        <v>290</v>
      </c>
      <c r="M33" s="225" t="s">
        <v>290</v>
      </c>
      <c r="N33" s="225" t="s">
        <v>290</v>
      </c>
      <c r="O33" s="225" t="s">
        <v>290</v>
      </c>
      <c r="P33" s="225" t="s">
        <v>290</v>
      </c>
      <c r="Q33" s="225" t="s">
        <v>290</v>
      </c>
      <c r="R33" s="225" t="s">
        <v>290</v>
      </c>
      <c r="S33" s="225" t="s">
        <v>290</v>
      </c>
      <c r="T33" s="225" t="s">
        <v>290</v>
      </c>
      <c r="U33" s="225" t="s">
        <v>290</v>
      </c>
      <c r="V33" s="225" t="s">
        <v>290</v>
      </c>
      <c r="W33" s="225" t="s">
        <v>290</v>
      </c>
      <c r="X33" s="225" t="s">
        <v>290</v>
      </c>
      <c r="Y33" s="225" t="s">
        <v>290</v>
      </c>
      <c r="Z33" s="225" t="s">
        <v>290</v>
      </c>
    </row>
    <row r="34" spans="1:26">
      <c r="A34" s="16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s="150" customFormat="1">
      <c r="A35" s="172" t="s">
        <v>188</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c r="A36" s="160" t="s">
        <v>496</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c r="S36" s="139">
        <v>-5726</v>
      </c>
      <c r="T36" s="139">
        <v>-737</v>
      </c>
      <c r="U36" s="139">
        <v>-3109</v>
      </c>
      <c r="V36" s="139">
        <v>671</v>
      </c>
      <c r="W36" s="139">
        <v>-163</v>
      </c>
      <c r="X36" s="139">
        <v>-230</v>
      </c>
      <c r="Y36" s="139">
        <v>-188</v>
      </c>
      <c r="Z36" s="139">
        <v>-199</v>
      </c>
    </row>
    <row r="37" spans="1:26">
      <c r="A37" s="165" t="s">
        <v>19</v>
      </c>
      <c r="B37" s="225" t="s">
        <v>290</v>
      </c>
      <c r="C37" s="139">
        <v>1</v>
      </c>
      <c r="D37" s="139">
        <v>-1</v>
      </c>
      <c r="E37" s="225" t="s">
        <v>290</v>
      </c>
      <c r="F37" s="139">
        <v>-2</v>
      </c>
      <c r="G37" s="139">
        <v>-4</v>
      </c>
      <c r="H37" s="139">
        <v>-3</v>
      </c>
      <c r="I37" s="139">
        <v>-1</v>
      </c>
      <c r="J37" s="225" t="s">
        <v>290</v>
      </c>
      <c r="K37" s="225" t="s">
        <v>290</v>
      </c>
      <c r="L37" s="225" t="s">
        <v>290</v>
      </c>
      <c r="M37" s="225" t="s">
        <v>290</v>
      </c>
      <c r="N37" s="225" t="s">
        <v>290</v>
      </c>
      <c r="O37" s="225" t="s">
        <v>290</v>
      </c>
      <c r="P37" s="225" t="s">
        <v>290</v>
      </c>
      <c r="Q37" s="225" t="s">
        <v>290</v>
      </c>
      <c r="R37" s="225" t="s">
        <v>290</v>
      </c>
      <c r="S37" s="225" t="s">
        <v>290</v>
      </c>
      <c r="T37" s="225" t="s">
        <v>290</v>
      </c>
      <c r="U37" s="225" t="s">
        <v>290</v>
      </c>
      <c r="V37" s="225" t="s">
        <v>290</v>
      </c>
      <c r="W37" s="225" t="s">
        <v>290</v>
      </c>
      <c r="X37" s="225" t="s">
        <v>290</v>
      </c>
      <c r="Y37" s="225" t="s">
        <v>290</v>
      </c>
      <c r="Z37" s="225" t="s">
        <v>290</v>
      </c>
    </row>
    <row r="38" spans="1:26">
      <c r="A38" s="160"/>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s="150" customFormat="1">
      <c r="A39" s="172" t="s">
        <v>187</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c r="A40" s="160" t="s">
        <v>350</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c r="S40" s="143">
        <v>-75.239999999999995</v>
      </c>
      <c r="T40" s="143">
        <v>-8.8527898193185539</v>
      </c>
      <c r="U40" s="143">
        <v>-36.83</v>
      </c>
      <c r="V40" s="143">
        <v>0.23</v>
      </c>
      <c r="W40" s="143">
        <v>-0.03</v>
      </c>
      <c r="X40" s="143">
        <v>-0.03</v>
      </c>
      <c r="Y40" s="143">
        <v>-0.05</v>
      </c>
      <c r="Z40" s="143">
        <v>-0.03</v>
      </c>
    </row>
    <row r="41" spans="1:26">
      <c r="A41" s="160" t="s">
        <v>351</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c r="S41" s="143">
        <v>-75.239999999999995</v>
      </c>
      <c r="T41" s="143">
        <v>-8.8527898193185539</v>
      </c>
      <c r="U41" s="143">
        <v>-36.83</v>
      </c>
      <c r="V41" s="143">
        <v>0.23</v>
      </c>
      <c r="W41" s="143">
        <v>-0.03</v>
      </c>
      <c r="X41" s="143">
        <v>-0.03</v>
      </c>
      <c r="Y41" s="143">
        <v>-0.05</v>
      </c>
      <c r="Z41" s="143">
        <v>-0.03</v>
      </c>
    </row>
    <row r="42" spans="1:26">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c r="S42" s="143">
        <v>-75.239999999999995</v>
      </c>
      <c r="T42" s="143">
        <v>-8.8527898193185539</v>
      </c>
      <c r="U42" s="143">
        <v>-36.83</v>
      </c>
      <c r="V42" s="143">
        <v>0.23</v>
      </c>
      <c r="W42" s="143">
        <v>-0.03</v>
      </c>
      <c r="X42" s="143">
        <v>-0.03</v>
      </c>
      <c r="Y42" s="143">
        <v>-0.05</v>
      </c>
      <c r="Z42" s="143">
        <v>-0.03</v>
      </c>
    </row>
    <row r="43" spans="1:26">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c r="S43" s="143">
        <v>-75.239999999999995</v>
      </c>
      <c r="T43" s="143">
        <v>-8.8527898193185539</v>
      </c>
      <c r="U43" s="143">
        <v>-36.83</v>
      </c>
      <c r="V43" s="143">
        <v>0.23</v>
      </c>
      <c r="W43" s="143">
        <v>-0.03</v>
      </c>
      <c r="X43" s="143">
        <v>-0.03</v>
      </c>
      <c r="Y43" s="143">
        <v>-0.05</v>
      </c>
      <c r="Z43" s="143">
        <v>-0.03</v>
      </c>
    </row>
    <row r="44" spans="1:26">
      <c r="A44" s="160"/>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s="150" customFormat="1">
      <c r="A45" s="172" t="s">
        <v>352</v>
      </c>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c r="S46" s="139">
        <v>78225962</v>
      </c>
      <c r="T46" s="139">
        <v>78225962</v>
      </c>
      <c r="U46" s="139">
        <v>78225962</v>
      </c>
      <c r="V46" s="139">
        <v>4578225962</v>
      </c>
      <c r="W46" s="139">
        <v>4578225962</v>
      </c>
      <c r="X46" s="139">
        <v>4578225962</v>
      </c>
      <c r="Y46" s="139">
        <v>4578225962</v>
      </c>
      <c r="Z46" s="139">
        <v>4578225962</v>
      </c>
    </row>
    <row r="47" spans="1:26">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c r="S47" s="139">
        <v>78225962</v>
      </c>
      <c r="T47" s="139">
        <v>78225962</v>
      </c>
      <c r="U47" s="139">
        <v>78225962</v>
      </c>
      <c r="V47" s="139">
        <v>2650057661</v>
      </c>
      <c r="W47" s="139">
        <v>4578225962</v>
      </c>
      <c r="X47" s="139">
        <v>4578225962</v>
      </c>
      <c r="Y47" s="139">
        <v>4578225962</v>
      </c>
      <c r="Z47" s="139">
        <v>4578225962</v>
      </c>
    </row>
    <row r="48" spans="1:26">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c r="S48" s="139">
        <v>78225962</v>
      </c>
      <c r="T48" s="139">
        <v>78225962</v>
      </c>
      <c r="U48" s="139">
        <v>78225962</v>
      </c>
      <c r="V48" s="139">
        <v>2650057661</v>
      </c>
      <c r="W48" s="139">
        <v>4578225962</v>
      </c>
      <c r="X48" s="139">
        <v>4578225962</v>
      </c>
      <c r="Y48" s="139">
        <v>4578225962</v>
      </c>
      <c r="Z48" s="139">
        <v>4578225962</v>
      </c>
    </row>
    <row r="49" spans="1:26">
      <c r="A49" s="145"/>
      <c r="B49" s="139"/>
      <c r="C49" s="139"/>
      <c r="D49" s="139"/>
      <c r="E49" s="143"/>
      <c r="F49" s="139"/>
      <c r="G49" s="139"/>
      <c r="H49" s="139"/>
      <c r="I49" s="139"/>
      <c r="J49" s="139"/>
      <c r="K49" s="139"/>
      <c r="L49" s="139"/>
      <c r="M49" s="139"/>
      <c r="N49" s="139"/>
      <c r="O49" s="139"/>
      <c r="P49" s="139"/>
      <c r="Q49" s="139"/>
      <c r="R49" s="139"/>
    </row>
    <row r="50" spans="1:26">
      <c r="A50" s="294" t="s">
        <v>444</v>
      </c>
      <c r="B50" s="145"/>
      <c r="C50" s="145"/>
      <c r="D50" s="145"/>
      <c r="E50" s="145"/>
      <c r="F50" s="145"/>
      <c r="G50" s="145"/>
      <c r="H50" s="145"/>
      <c r="I50" s="145"/>
      <c r="J50" s="145"/>
      <c r="K50" s="145"/>
      <c r="L50" s="145"/>
      <c r="M50" s="145"/>
      <c r="N50" s="145"/>
      <c r="O50" s="145"/>
      <c r="P50" s="145"/>
      <c r="Q50" s="145"/>
      <c r="R50" s="145"/>
    </row>
    <row r="51" spans="1:26">
      <c r="A51" s="145"/>
      <c r="B51" s="145"/>
      <c r="C51" s="145"/>
      <c r="D51" s="145"/>
      <c r="E51" s="145"/>
      <c r="F51" s="145"/>
      <c r="G51" s="145"/>
      <c r="H51" s="145"/>
      <c r="I51" s="145"/>
      <c r="J51" s="145"/>
      <c r="K51" s="145"/>
      <c r="L51" s="145"/>
      <c r="M51" s="145"/>
      <c r="N51" s="145"/>
      <c r="O51" s="145"/>
      <c r="P51" s="145"/>
      <c r="Q51" s="145"/>
      <c r="R51" s="145"/>
    </row>
    <row r="52" spans="1:26" s="150" customFormat="1" ht="14.5">
      <c r="A52" s="149" t="s">
        <v>451</v>
      </c>
      <c r="B52" s="127"/>
      <c r="C52" s="127"/>
      <c r="D52" s="127"/>
      <c r="E52" s="127"/>
      <c r="F52" s="127"/>
      <c r="G52" s="127"/>
      <c r="H52" s="127"/>
      <c r="I52" s="127"/>
      <c r="J52" s="127"/>
      <c r="K52" s="127"/>
      <c r="L52" s="127"/>
      <c r="M52" s="127"/>
      <c r="N52" s="127"/>
      <c r="O52" s="127"/>
      <c r="P52" s="127"/>
      <c r="Q52" s="127"/>
      <c r="R52" s="127"/>
    </row>
    <row r="53" spans="1:26" s="150" customFormat="1" ht="13.5" thickBot="1">
      <c r="A53" s="151" t="s">
        <v>273</v>
      </c>
      <c r="B53" s="149"/>
      <c r="C53" s="151"/>
      <c r="D53" s="151"/>
      <c r="E53" s="151"/>
      <c r="F53" s="149"/>
      <c r="G53" s="151"/>
      <c r="H53" s="151"/>
      <c r="I53" s="149"/>
      <c r="J53" s="151"/>
      <c r="K53" s="149"/>
      <c r="L53" s="149"/>
      <c r="M53" s="151"/>
      <c r="N53" s="149"/>
      <c r="O53" s="149"/>
      <c r="P53" s="149"/>
      <c r="Q53" s="149"/>
      <c r="R53" s="149"/>
    </row>
    <row r="54" spans="1:26" s="150" customFormat="1" ht="14" thickTop="1" thickBot="1">
      <c r="A54" s="154" t="s">
        <v>229</v>
      </c>
      <c r="B54" s="276" t="s">
        <v>304</v>
      </c>
      <c r="C54" s="276" t="s">
        <v>323</v>
      </c>
      <c r="D54" s="276" t="s">
        <v>328</v>
      </c>
      <c r="E54" s="276" t="s">
        <v>344</v>
      </c>
      <c r="F54" s="276" t="s">
        <v>349</v>
      </c>
      <c r="G54" s="276" t="s">
        <v>376</v>
      </c>
      <c r="H54" s="276" t="s">
        <v>399</v>
      </c>
      <c r="I54" s="276" t="s">
        <v>401</v>
      </c>
      <c r="J54" s="276" t="s">
        <v>428</v>
      </c>
      <c r="K54" s="276" t="s">
        <v>431</v>
      </c>
      <c r="L54" s="276" t="s">
        <v>438</v>
      </c>
      <c r="M54" s="276" t="s">
        <v>440</v>
      </c>
      <c r="N54" s="276" t="s">
        <v>443</v>
      </c>
      <c r="O54" s="276" t="str">
        <f t="shared" ref="O54:U54" si="2">O3</f>
        <v>Q2 2022</v>
      </c>
      <c r="P54" s="276" t="str">
        <f t="shared" si="2"/>
        <v>Q3 2022</v>
      </c>
      <c r="Q54" s="276" t="str">
        <f t="shared" si="2"/>
        <v>Q4 2022</v>
      </c>
      <c r="R54" s="276" t="str">
        <f t="shared" si="2"/>
        <v>Q1 2023</v>
      </c>
      <c r="S54" s="276" t="str">
        <f t="shared" si="2"/>
        <v>Q2 2023</v>
      </c>
      <c r="T54" s="276" t="str">
        <f t="shared" si="2"/>
        <v>Q3 2023</v>
      </c>
      <c r="U54" s="276" t="str">
        <f t="shared" si="2"/>
        <v>Q4 2023</v>
      </c>
      <c r="V54" s="276" t="str">
        <f t="shared" ref="V54:W54" si="3">V3</f>
        <v>Q1 2024</v>
      </c>
      <c r="W54" s="276" t="str">
        <f t="shared" si="3"/>
        <v>Q2 2024</v>
      </c>
      <c r="X54" s="276" t="str">
        <f t="shared" ref="X54:Z54" si="4">X3</f>
        <v>Q3 2024</v>
      </c>
      <c r="Y54" s="276" t="str">
        <f t="shared" si="4"/>
        <v>Q4 2024</v>
      </c>
      <c r="Z54" s="276" t="str">
        <f t="shared" si="4"/>
        <v>Q1 2025</v>
      </c>
    </row>
    <row r="55" spans="1:26" s="150" customFormat="1" ht="13.5" thickTop="1">
      <c r="A55" s="172" t="s">
        <v>3</v>
      </c>
      <c r="B55" s="156"/>
      <c r="C55" s="156"/>
      <c r="D55" s="156"/>
      <c r="E55" s="156"/>
      <c r="F55" s="156"/>
      <c r="G55" s="156"/>
      <c r="H55" s="156"/>
      <c r="I55" s="156"/>
      <c r="J55" s="156"/>
      <c r="K55" s="156"/>
      <c r="L55" s="156"/>
      <c r="M55" s="156"/>
      <c r="N55" s="156"/>
      <c r="O55" s="156"/>
      <c r="P55" s="156"/>
      <c r="Q55" s="156"/>
      <c r="R55" s="156"/>
    </row>
    <row r="56" spans="1:26">
      <c r="A56" s="160" t="s">
        <v>4</v>
      </c>
      <c r="B56" s="139">
        <f>+B5</f>
        <v>3430</v>
      </c>
      <c r="C56" s="139">
        <f t="shared" ref="C56:E57" si="5">+B56+C5</f>
        <v>6995.6</v>
      </c>
      <c r="D56" s="139">
        <f t="shared" si="5"/>
        <v>10378.200000000001</v>
      </c>
      <c r="E56" s="139">
        <f t="shared" si="5"/>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c r="S56" s="139">
        <v>9128</v>
      </c>
      <c r="T56" s="139">
        <v>13664</v>
      </c>
      <c r="U56" s="139">
        <v>18567</v>
      </c>
      <c r="V56" s="139">
        <v>4757</v>
      </c>
      <c r="W56" s="139">
        <v>9241</v>
      </c>
      <c r="X56" s="139">
        <v>13653</v>
      </c>
      <c r="Y56" s="139">
        <v>18490</v>
      </c>
      <c r="Z56" s="139">
        <v>4374</v>
      </c>
    </row>
    <row r="57" spans="1:26">
      <c r="A57" s="160" t="s">
        <v>11</v>
      </c>
      <c r="B57" s="139">
        <f>+B6</f>
        <v>-2443.1999999999998</v>
      </c>
      <c r="C57" s="139">
        <f t="shared" si="5"/>
        <v>-4786.2999999999993</v>
      </c>
      <c r="D57" s="139">
        <f t="shared" si="5"/>
        <v>-7179.7999999999993</v>
      </c>
      <c r="E57" s="139">
        <f t="shared" si="5"/>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c r="S57" s="139">
        <v>-8325</v>
      </c>
      <c r="T57" s="139">
        <v>-12664</v>
      </c>
      <c r="U57" s="139">
        <v>-17265</v>
      </c>
      <c r="V57" s="139">
        <v>-4460</v>
      </c>
      <c r="W57" s="139">
        <v>-8445</v>
      </c>
      <c r="X57" s="139">
        <v>-12403</v>
      </c>
      <c r="Y57" s="139">
        <v>-16459</v>
      </c>
      <c r="Z57" s="139">
        <v>-3993</v>
      </c>
    </row>
    <row r="58" spans="1:26" s="150" customFormat="1">
      <c r="A58" s="172" t="s">
        <v>12</v>
      </c>
      <c r="B58" s="173">
        <f>SUM(B56:B57)</f>
        <v>986.80000000000018</v>
      </c>
      <c r="C58" s="173">
        <f t="shared" ref="C58:H58" si="6">SUM(C56:C57)</f>
        <v>2209.3000000000011</v>
      </c>
      <c r="D58" s="173">
        <f t="shared" si="6"/>
        <v>3198.4000000000015</v>
      </c>
      <c r="E58" s="173">
        <f t="shared" si="6"/>
        <v>4312.2000000000007</v>
      </c>
      <c r="F58" s="173">
        <f t="shared" si="6"/>
        <v>874.59999999999991</v>
      </c>
      <c r="G58" s="173">
        <f t="shared" si="6"/>
        <v>1595.5999999999995</v>
      </c>
      <c r="H58" s="173">
        <f t="shared" si="6"/>
        <v>2236.6000000000004</v>
      </c>
      <c r="I58" s="173">
        <v>3188</v>
      </c>
      <c r="J58" s="173">
        <v>784</v>
      </c>
      <c r="K58" s="173">
        <v>1635</v>
      </c>
      <c r="L58" s="173">
        <v>2364</v>
      </c>
      <c r="M58" s="173">
        <v>3199</v>
      </c>
      <c r="N58" s="173">
        <v>702</v>
      </c>
      <c r="O58" s="173">
        <v>1646</v>
      </c>
      <c r="P58" s="173">
        <v>2175</v>
      </c>
      <c r="Q58" s="173">
        <v>2643</v>
      </c>
      <c r="R58" s="173">
        <v>408</v>
      </c>
      <c r="S58" s="173">
        <v>803</v>
      </c>
      <c r="T58" s="173">
        <v>1000</v>
      </c>
      <c r="U58" s="173">
        <v>1302</v>
      </c>
      <c r="V58" s="173">
        <v>297</v>
      </c>
      <c r="W58" s="173">
        <v>796</v>
      </c>
      <c r="X58" s="173">
        <v>1250</v>
      </c>
      <c r="Y58" s="173">
        <v>2031</v>
      </c>
      <c r="Z58" s="173">
        <v>381</v>
      </c>
    </row>
    <row r="59" spans="1:26">
      <c r="A59" s="160" t="s">
        <v>405</v>
      </c>
      <c r="B59" s="139">
        <f>+B8</f>
        <v>-248.7</v>
      </c>
      <c r="C59" s="139">
        <f t="shared" ref="C59:E63" si="7">+B59+C8</f>
        <v>-481.79999999999995</v>
      </c>
      <c r="D59" s="139">
        <f t="shared" si="7"/>
        <v>-733.5</v>
      </c>
      <c r="E59" s="139">
        <f t="shared" si="7"/>
        <v>-984.8</v>
      </c>
      <c r="F59" s="139">
        <f>+F8</f>
        <v>-235.1</v>
      </c>
      <c r="G59" s="139">
        <f t="shared" ref="G59:H63" si="8">+F59+G8</f>
        <v>-436.1</v>
      </c>
      <c r="H59" s="139">
        <f t="shared" si="8"/>
        <v>-608.1</v>
      </c>
      <c r="I59" s="139">
        <v>-821</v>
      </c>
      <c r="J59" s="139">
        <v>-228</v>
      </c>
      <c r="K59" s="139">
        <v>-463</v>
      </c>
      <c r="L59" s="139">
        <v>-723</v>
      </c>
      <c r="M59" s="139">
        <v>-1030</v>
      </c>
      <c r="N59" s="139">
        <v>-290</v>
      </c>
      <c r="O59" s="139">
        <v>-598</v>
      </c>
      <c r="P59" s="139">
        <v>-933</v>
      </c>
      <c r="Q59" s="139">
        <v>-1264</v>
      </c>
      <c r="R59" s="139">
        <v>-329</v>
      </c>
      <c r="S59" s="139">
        <v>-613</v>
      </c>
      <c r="T59" s="139">
        <v>-845</v>
      </c>
      <c r="U59" s="139">
        <v>-1094</v>
      </c>
      <c r="V59" s="139">
        <v>-232</v>
      </c>
      <c r="W59" s="139">
        <v>-461</v>
      </c>
      <c r="X59" s="139">
        <v>-699</v>
      </c>
      <c r="Y59" s="139">
        <v>-969</v>
      </c>
      <c r="Z59" s="139">
        <v>-266</v>
      </c>
    </row>
    <row r="60" spans="1:26">
      <c r="A60" s="160" t="s">
        <v>413</v>
      </c>
      <c r="B60" s="139">
        <f>+B9</f>
        <v>-479</v>
      </c>
      <c r="C60" s="139">
        <f t="shared" si="7"/>
        <v>-1056.4000000000001</v>
      </c>
      <c r="D60" s="139">
        <f t="shared" si="7"/>
        <v>-1533.4</v>
      </c>
      <c r="E60" s="139">
        <f t="shared" si="7"/>
        <v>-2008.5</v>
      </c>
      <c r="F60" s="139">
        <f>+F9</f>
        <v>-415.9</v>
      </c>
      <c r="G60" s="139">
        <f t="shared" si="8"/>
        <v>-822.9</v>
      </c>
      <c r="H60" s="139">
        <f t="shared" si="8"/>
        <v>-1150.9000000000001</v>
      </c>
      <c r="I60" s="139">
        <v>-1541</v>
      </c>
      <c r="J60" s="139">
        <v>-388</v>
      </c>
      <c r="K60" s="139">
        <v>-804</v>
      </c>
      <c r="L60" s="139">
        <v>-1206</v>
      </c>
      <c r="M60" s="139">
        <v>-1632</v>
      </c>
      <c r="N60" s="139">
        <v>-470</v>
      </c>
      <c r="O60" s="139">
        <v>-962</v>
      </c>
      <c r="P60" s="139">
        <v>-1390</v>
      </c>
      <c r="Q60" s="139">
        <v>-1899</v>
      </c>
      <c r="R60" s="139">
        <v>-418</v>
      </c>
      <c r="S60" s="139">
        <v>-820</v>
      </c>
      <c r="T60" s="139">
        <v>-1154</v>
      </c>
      <c r="U60" s="139">
        <v>-1545</v>
      </c>
      <c r="V60" s="139">
        <v>-373</v>
      </c>
      <c r="W60" s="139">
        <v>-716</v>
      </c>
      <c r="X60" s="139">
        <v>-1029</v>
      </c>
      <c r="Y60" s="139">
        <v>-1376</v>
      </c>
      <c r="Z60" s="139">
        <v>-325</v>
      </c>
    </row>
    <row r="61" spans="1:26">
      <c r="A61" s="160" t="s">
        <v>412</v>
      </c>
      <c r="B61" s="139">
        <f>+B10</f>
        <v>25</v>
      </c>
      <c r="C61" s="139">
        <f t="shared" si="7"/>
        <v>45.3</v>
      </c>
      <c r="D61" s="139">
        <f t="shared" si="7"/>
        <v>49.3</v>
      </c>
      <c r="E61" s="139">
        <f t="shared" si="7"/>
        <v>120.3</v>
      </c>
      <c r="F61" s="139">
        <f>+F10</f>
        <v>-4</v>
      </c>
      <c r="G61" s="139">
        <f t="shared" si="8"/>
        <v>40</v>
      </c>
      <c r="H61" s="139">
        <f t="shared" si="8"/>
        <v>75</v>
      </c>
      <c r="I61" s="139">
        <f>+H61+I10</f>
        <v>151</v>
      </c>
      <c r="J61" s="139">
        <v>-5</v>
      </c>
      <c r="K61" s="139">
        <v>38</v>
      </c>
      <c r="L61" s="139">
        <v>51</v>
      </c>
      <c r="M61" s="139">
        <v>70</v>
      </c>
      <c r="N61" s="139">
        <v>10</v>
      </c>
      <c r="O61" s="139">
        <v>-2</v>
      </c>
      <c r="P61" s="139">
        <v>60</v>
      </c>
      <c r="Q61" s="139">
        <v>148</v>
      </c>
      <c r="R61" s="139">
        <v>48</v>
      </c>
      <c r="S61" s="139">
        <v>65</v>
      </c>
      <c r="T61" s="139">
        <v>115</v>
      </c>
      <c r="U61" s="139">
        <v>222</v>
      </c>
      <c r="V61" s="139">
        <v>-9</v>
      </c>
      <c r="W61" s="139">
        <v>-6</v>
      </c>
      <c r="X61" s="139">
        <v>35</v>
      </c>
      <c r="Y61" s="139">
        <v>44</v>
      </c>
      <c r="Z61" s="139">
        <v>-17</v>
      </c>
    </row>
    <row r="62" spans="1:26">
      <c r="A62" s="160" t="s">
        <v>13</v>
      </c>
      <c r="B62" s="139">
        <f>+B11</f>
        <v>0.3</v>
      </c>
      <c r="C62" s="139">
        <f>C11</f>
        <v>1.7</v>
      </c>
      <c r="D62" s="139">
        <f t="shared" si="7"/>
        <v>2.0999999999999996</v>
      </c>
      <c r="E62" s="139">
        <f t="shared" si="7"/>
        <v>4.4000000000000004</v>
      </c>
      <c r="F62" s="139">
        <f>+F11</f>
        <v>0.2</v>
      </c>
      <c r="G62" s="139">
        <f t="shared" si="8"/>
        <v>54.2</v>
      </c>
      <c r="H62" s="139">
        <f t="shared" si="8"/>
        <v>134.19999999999999</v>
      </c>
      <c r="I62" s="139">
        <v>100</v>
      </c>
      <c r="J62" s="139">
        <v>47</v>
      </c>
      <c r="K62" s="139">
        <v>57</v>
      </c>
      <c r="L62" s="139">
        <v>91</v>
      </c>
      <c r="M62" s="139">
        <v>40</v>
      </c>
      <c r="N62" s="139">
        <v>55</v>
      </c>
      <c r="O62" s="139">
        <v>128</v>
      </c>
      <c r="P62" s="139">
        <v>200</v>
      </c>
      <c r="Q62" s="139">
        <v>275</v>
      </c>
      <c r="R62" s="139">
        <v>10</v>
      </c>
      <c r="S62" s="139">
        <v>12</v>
      </c>
      <c r="T62" s="139">
        <v>48</v>
      </c>
      <c r="U62" s="139">
        <v>63</v>
      </c>
      <c r="V62" s="139">
        <v>32</v>
      </c>
      <c r="W62" s="139">
        <v>60</v>
      </c>
      <c r="X62" s="139">
        <v>113</v>
      </c>
      <c r="Y62" s="139">
        <v>151</v>
      </c>
      <c r="Z62" s="139">
        <v>34</v>
      </c>
    </row>
    <row r="63" spans="1:26">
      <c r="A63" s="160" t="s">
        <v>14</v>
      </c>
      <c r="B63" s="139">
        <f>+B12</f>
        <v>-56.2</v>
      </c>
      <c r="C63" s="139">
        <f t="shared" si="7"/>
        <v>-56.2</v>
      </c>
      <c r="D63" s="139">
        <f t="shared" si="7"/>
        <v>-56.2</v>
      </c>
      <c r="E63" s="139">
        <f t="shared" si="7"/>
        <v>-755.30000000000007</v>
      </c>
      <c r="F63" s="139">
        <f>+F12</f>
        <v>0</v>
      </c>
      <c r="G63" s="139">
        <f t="shared" si="8"/>
        <v>2383</v>
      </c>
      <c r="H63" s="139">
        <f>+G63</f>
        <v>2383</v>
      </c>
      <c r="I63" s="139">
        <v>2109</v>
      </c>
      <c r="J63" s="225" t="s">
        <v>290</v>
      </c>
      <c r="K63" s="139">
        <v>-74</v>
      </c>
      <c r="L63" s="139">
        <v>-74</v>
      </c>
      <c r="M63" s="139">
        <v>-74</v>
      </c>
      <c r="N63" s="139">
        <v>595</v>
      </c>
      <c r="O63" s="139">
        <v>595</v>
      </c>
      <c r="P63" s="139">
        <v>595</v>
      </c>
      <c r="Q63" s="139">
        <v>510</v>
      </c>
      <c r="R63" s="139">
        <v>-44</v>
      </c>
      <c r="S63" s="139">
        <v>-6323</v>
      </c>
      <c r="T63" s="139">
        <v>-6577</v>
      </c>
      <c r="U63" s="139">
        <v>-9224</v>
      </c>
      <c r="V63" s="139">
        <v>-188</v>
      </c>
      <c r="W63" s="139">
        <v>-140</v>
      </c>
      <c r="X63" s="139">
        <v>-135</v>
      </c>
      <c r="Y63" s="139">
        <v>-439</v>
      </c>
      <c r="Z63" s="139">
        <v>231</v>
      </c>
    </row>
    <row r="64" spans="1:26" s="150" customFormat="1">
      <c r="A64" s="172" t="s">
        <v>6</v>
      </c>
      <c r="B64" s="173">
        <v>228.1</v>
      </c>
      <c r="C64" s="173">
        <v>662.00000000000011</v>
      </c>
      <c r="D64" s="173">
        <v>927.00000000000045</v>
      </c>
      <c r="E64" s="173">
        <v>689.80000000000052</v>
      </c>
      <c r="F64" s="173">
        <v>219.09999999999988</v>
      </c>
      <c r="G64" s="173">
        <v>2813</v>
      </c>
      <c r="H64" s="173">
        <v>3069</v>
      </c>
      <c r="I64" s="173">
        <f>+H64+I13</f>
        <v>3186</v>
      </c>
      <c r="J64" s="173">
        <v>210</v>
      </c>
      <c r="K64" s="173">
        <v>390</v>
      </c>
      <c r="L64" s="173">
        <v>503</v>
      </c>
      <c r="M64" s="173">
        <v>573</v>
      </c>
      <c r="N64" s="173">
        <v>602</v>
      </c>
      <c r="O64" s="173">
        <v>807</v>
      </c>
      <c r="P64" s="173">
        <v>707</v>
      </c>
      <c r="Q64" s="173">
        <v>413</v>
      </c>
      <c r="R64" s="173">
        <v>-325</v>
      </c>
      <c r="S64" s="173">
        <v>-6875</v>
      </c>
      <c r="T64" s="173">
        <v>-7413</v>
      </c>
      <c r="U64" s="173">
        <v>-10276</v>
      </c>
      <c r="V64" s="173">
        <v>-473</v>
      </c>
      <c r="W64" s="173">
        <v>-467</v>
      </c>
      <c r="X64" s="173">
        <v>-465</v>
      </c>
      <c r="Y64" s="173">
        <v>-558</v>
      </c>
      <c r="Z64" s="173">
        <v>38</v>
      </c>
    </row>
    <row r="65" spans="1:26" s="255" customFormat="1" hidden="1">
      <c r="A65" s="253" t="s">
        <v>182</v>
      </c>
      <c r="B65" s="254">
        <v>3.3</v>
      </c>
      <c r="C65" s="254">
        <v>6</v>
      </c>
      <c r="D65" s="254">
        <v>8.1999999999999993</v>
      </c>
      <c r="E65" s="254">
        <v>10.5</v>
      </c>
      <c r="F65" s="254">
        <v>1.4</v>
      </c>
      <c r="G65" s="254">
        <v>2.4</v>
      </c>
      <c r="H65" s="254">
        <v>3</v>
      </c>
      <c r="I65" s="254">
        <f>+H65+I14</f>
        <v>3</v>
      </c>
      <c r="J65" s="254">
        <v>0</v>
      </c>
      <c r="K65" s="254">
        <v>2</v>
      </c>
      <c r="L65" s="254">
        <v>4</v>
      </c>
      <c r="M65" s="254">
        <v>5</v>
      </c>
      <c r="N65" s="254"/>
      <c r="O65" s="254"/>
      <c r="P65" s="254"/>
      <c r="Q65" s="254"/>
      <c r="R65" s="254"/>
      <c r="S65" s="254">
        <v>25</v>
      </c>
      <c r="T65" s="254">
        <v>39</v>
      </c>
      <c r="U65" s="254"/>
      <c r="V65" s="254"/>
      <c r="W65" s="254"/>
      <c r="X65" s="254"/>
      <c r="Y65" s="254"/>
      <c r="Z65" s="254"/>
    </row>
    <row r="66" spans="1:26" s="255" customFormat="1" hidden="1">
      <c r="A66" s="253" t="s">
        <v>321</v>
      </c>
      <c r="B66" s="254">
        <v>-1.7</v>
      </c>
      <c r="C66" s="254">
        <v>-9.4</v>
      </c>
      <c r="D66" s="254">
        <v>-19.5</v>
      </c>
      <c r="E66" s="254">
        <v>-29.6</v>
      </c>
      <c r="F66" s="254">
        <v>-10.7</v>
      </c>
      <c r="G66" s="254">
        <v>-25</v>
      </c>
      <c r="H66" s="254">
        <v>-46</v>
      </c>
      <c r="I66" s="254">
        <f>+H66+I15</f>
        <v>-60</v>
      </c>
      <c r="J66" s="254">
        <v>-14</v>
      </c>
      <c r="K66" s="254">
        <v>-27</v>
      </c>
      <c r="L66" s="254">
        <v>-41</v>
      </c>
      <c r="M66" s="254">
        <v>-55</v>
      </c>
      <c r="N66" s="254"/>
      <c r="O66" s="254"/>
      <c r="P66" s="254"/>
      <c r="Q66" s="254"/>
      <c r="R66" s="254"/>
      <c r="S66" s="254">
        <v>-97</v>
      </c>
      <c r="T66" s="254">
        <v>-184</v>
      </c>
      <c r="U66" s="254"/>
      <c r="V66" s="254"/>
      <c r="W66" s="254"/>
      <c r="X66" s="254"/>
      <c r="Y66" s="254"/>
      <c r="Z66" s="254"/>
    </row>
    <row r="67" spans="1:26">
      <c r="A67" s="160" t="s">
        <v>467</v>
      </c>
      <c r="B67" s="355">
        <f>+B66+B65</f>
        <v>1.5999999999999999</v>
      </c>
      <c r="C67" s="355">
        <f t="shared" ref="C67:I67" si="9">+C66+C65</f>
        <v>-3.4000000000000004</v>
      </c>
      <c r="D67" s="355">
        <f t="shared" si="9"/>
        <v>-11.3</v>
      </c>
      <c r="E67" s="355">
        <f t="shared" si="9"/>
        <v>-19.100000000000001</v>
      </c>
      <c r="F67" s="355">
        <f t="shared" si="9"/>
        <v>-9.2999999999999989</v>
      </c>
      <c r="G67" s="355">
        <f t="shared" si="9"/>
        <v>-22.6</v>
      </c>
      <c r="H67" s="355">
        <f t="shared" si="9"/>
        <v>-43</v>
      </c>
      <c r="I67" s="355">
        <f>+I66+I65</f>
        <v>-57</v>
      </c>
      <c r="J67" s="355">
        <f>+J66+J65-15</f>
        <v>-29</v>
      </c>
      <c r="K67" s="355">
        <f>+K66+K65-27</f>
        <v>-52</v>
      </c>
      <c r="L67" s="355">
        <f>+L66+L65-35</f>
        <v>-72</v>
      </c>
      <c r="M67" s="355">
        <f>+M66+M65-43+1</f>
        <v>-92</v>
      </c>
      <c r="N67" s="355">
        <f>-13-8</f>
        <v>-21</v>
      </c>
      <c r="O67" s="355">
        <f>-27-16</f>
        <v>-43</v>
      </c>
      <c r="P67" s="355">
        <f>-42-24</f>
        <v>-66</v>
      </c>
      <c r="Q67" s="355">
        <f>23-118+1</f>
        <v>-94</v>
      </c>
      <c r="R67" s="355">
        <v>-39</v>
      </c>
      <c r="S67" s="355">
        <v>-87</v>
      </c>
      <c r="T67" s="355">
        <v>-147</v>
      </c>
      <c r="U67" s="355">
        <f>66-302</f>
        <v>-236</v>
      </c>
      <c r="V67" s="139">
        <f>-91+7</f>
        <v>-84</v>
      </c>
      <c r="W67" s="139">
        <f>29-179</f>
        <v>-150</v>
      </c>
      <c r="X67" s="139">
        <v>-233</v>
      </c>
      <c r="Y67" s="139">
        <v>-301</v>
      </c>
      <c r="Z67" s="329">
        <v>-80</v>
      </c>
    </row>
    <row r="68" spans="1:26">
      <c r="A68" s="160" t="s">
        <v>316</v>
      </c>
      <c r="B68" s="355">
        <v>-4.5999999999999996</v>
      </c>
      <c r="C68" s="355">
        <v>-7.6</v>
      </c>
      <c r="D68" s="355">
        <v>-11.2</v>
      </c>
      <c r="E68" s="355">
        <v>-14.8</v>
      </c>
      <c r="F68" s="355">
        <v>-3.4</v>
      </c>
      <c r="G68" s="355">
        <v>-7</v>
      </c>
      <c r="H68" s="355">
        <v>-10</v>
      </c>
      <c r="I68" s="355">
        <f>+H68+I17</f>
        <v>-13</v>
      </c>
      <c r="J68" s="355">
        <v>-3</v>
      </c>
      <c r="K68" s="355">
        <v>-6</v>
      </c>
      <c r="L68" s="355">
        <v>-9</v>
      </c>
      <c r="M68" s="355">
        <v>-12</v>
      </c>
      <c r="N68" s="355">
        <v>-3</v>
      </c>
      <c r="O68" s="355">
        <v>-6</v>
      </c>
      <c r="P68" s="355">
        <v>-8</v>
      </c>
      <c r="Q68" s="355">
        <v>-11</v>
      </c>
      <c r="R68" s="355">
        <v>-3</v>
      </c>
      <c r="S68" s="355">
        <v>-6</v>
      </c>
      <c r="T68" s="355">
        <v>-8</v>
      </c>
      <c r="U68" s="355">
        <v>-12</v>
      </c>
      <c r="V68" s="139">
        <v>-7</v>
      </c>
      <c r="W68" s="139">
        <v>-13</v>
      </c>
      <c r="X68" s="139">
        <v>-20</v>
      </c>
      <c r="Y68" s="139">
        <v>-26</v>
      </c>
      <c r="Z68" s="329">
        <v>-6</v>
      </c>
    </row>
    <row r="69" spans="1:26">
      <c r="A69" s="160" t="s">
        <v>16</v>
      </c>
      <c r="B69" s="355">
        <v>4.8</v>
      </c>
      <c r="C69" s="355">
        <v>1.4</v>
      </c>
      <c r="D69" s="355">
        <v>6.3000000000000007</v>
      </c>
      <c r="E69" s="355">
        <v>4.0000000000000009</v>
      </c>
      <c r="F69" s="355">
        <v>-2.1</v>
      </c>
      <c r="G69" s="355">
        <v>-14.1</v>
      </c>
      <c r="H69" s="355">
        <v>-16</v>
      </c>
      <c r="I69" s="355">
        <f>+H69+I18</f>
        <v>-30</v>
      </c>
      <c r="J69" s="355">
        <f>-7+15</f>
        <v>8</v>
      </c>
      <c r="K69" s="355">
        <f>-36+27</f>
        <v>-9</v>
      </c>
      <c r="L69" s="355">
        <f>-29+35</f>
        <v>6</v>
      </c>
      <c r="M69" s="355">
        <f>-35+43-1</f>
        <v>7</v>
      </c>
      <c r="N69" s="355">
        <f>-2+8</f>
        <v>6</v>
      </c>
      <c r="O69" s="355">
        <f>-4+16</f>
        <v>12</v>
      </c>
      <c r="P69" s="355">
        <f>-16+24</f>
        <v>8</v>
      </c>
      <c r="Q69" s="355">
        <v>17</v>
      </c>
      <c r="R69" s="355">
        <v>5</v>
      </c>
      <c r="S69" s="355">
        <v>20</v>
      </c>
      <c r="T69" s="355">
        <v>11</v>
      </c>
      <c r="U69" s="355">
        <v>1</v>
      </c>
      <c r="V69" s="139">
        <v>1181</v>
      </c>
      <c r="W69" s="139">
        <v>1150</v>
      </c>
      <c r="X69" s="139">
        <v>1117</v>
      </c>
      <c r="Y69" s="139">
        <v>1093</v>
      </c>
      <c r="Z69" s="329">
        <v>-51</v>
      </c>
    </row>
    <row r="70" spans="1:26" s="150" customFormat="1">
      <c r="A70" s="172" t="s">
        <v>17</v>
      </c>
      <c r="B70" s="173">
        <v>229.90000000000003</v>
      </c>
      <c r="C70" s="173">
        <v>652.40000000000009</v>
      </c>
      <c r="D70" s="173">
        <v>910.80000000000041</v>
      </c>
      <c r="E70" s="173">
        <v>659.90000000000055</v>
      </c>
      <c r="F70" s="173">
        <v>204.2999999999999</v>
      </c>
      <c r="G70" s="173">
        <v>2769</v>
      </c>
      <c r="H70" s="173">
        <v>3000</v>
      </c>
      <c r="I70" s="173">
        <v>3087</v>
      </c>
      <c r="J70" s="173">
        <v>187</v>
      </c>
      <c r="K70" s="173">
        <v>322</v>
      </c>
      <c r="L70" s="173">
        <v>428</v>
      </c>
      <c r="M70" s="173">
        <v>476</v>
      </c>
      <c r="N70" s="173">
        <v>583</v>
      </c>
      <c r="O70" s="173">
        <v>770</v>
      </c>
      <c r="P70" s="173">
        <f>SUM(P64:P69)</f>
        <v>641</v>
      </c>
      <c r="Q70" s="173">
        <v>325</v>
      </c>
      <c r="R70" s="173">
        <v>-362</v>
      </c>
      <c r="S70" s="173">
        <v>-6948</v>
      </c>
      <c r="T70" s="173">
        <v>-7557</v>
      </c>
      <c r="U70" s="173">
        <v>-10523</v>
      </c>
      <c r="V70" s="173">
        <v>617</v>
      </c>
      <c r="W70" s="173">
        <v>520</v>
      </c>
      <c r="X70" s="173">
        <v>400</v>
      </c>
      <c r="Y70" s="173">
        <v>208</v>
      </c>
      <c r="Z70" s="173">
        <v>-99</v>
      </c>
    </row>
    <row r="71" spans="1:26">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c r="S71" s="139">
        <v>774</v>
      </c>
      <c r="T71" s="139">
        <v>690</v>
      </c>
      <c r="U71" s="139">
        <v>776</v>
      </c>
      <c r="V71" s="139">
        <v>-12</v>
      </c>
      <c r="W71" s="139">
        <v>-35</v>
      </c>
      <c r="X71" s="139">
        <v>-64</v>
      </c>
      <c r="Y71" s="139">
        <v>-102</v>
      </c>
      <c r="Z71" s="139">
        <v>-26</v>
      </c>
    </row>
    <row r="72" spans="1:26" s="150" customFormat="1">
      <c r="A72" s="172" t="s">
        <v>354</v>
      </c>
      <c r="B72" s="173">
        <v>172.40000000000003</v>
      </c>
      <c r="C72" s="173">
        <v>503.80000000000007</v>
      </c>
      <c r="D72" s="173">
        <v>707.40000000000043</v>
      </c>
      <c r="E72" s="173">
        <v>537.50000000000057</v>
      </c>
      <c r="F72" s="173">
        <v>155.59999999999991</v>
      </c>
      <c r="G72" s="173">
        <v>2673</v>
      </c>
      <c r="H72" s="173">
        <v>2873</v>
      </c>
      <c r="I72" s="173">
        <f>+H72+I21</f>
        <v>2869</v>
      </c>
      <c r="J72" s="173">
        <v>155</v>
      </c>
      <c r="K72" s="173">
        <v>242</v>
      </c>
      <c r="L72" s="173">
        <v>333</v>
      </c>
      <c r="M72" s="173">
        <v>365</v>
      </c>
      <c r="N72" s="173">
        <v>483</v>
      </c>
      <c r="O72" s="173">
        <v>659</v>
      </c>
      <c r="P72" s="173">
        <v>573</v>
      </c>
      <c r="Q72" s="173">
        <v>323</v>
      </c>
      <c r="R72" s="173">
        <v>-288</v>
      </c>
      <c r="S72" s="173">
        <v>-6174</v>
      </c>
      <c r="T72" s="173">
        <v>-6867</v>
      </c>
      <c r="U72" s="173">
        <v>-9747</v>
      </c>
      <c r="V72" s="173">
        <v>605</v>
      </c>
      <c r="W72" s="173">
        <v>485</v>
      </c>
      <c r="X72" s="173">
        <v>336</v>
      </c>
      <c r="Y72" s="173">
        <v>106</v>
      </c>
      <c r="Z72" s="173">
        <v>-125</v>
      </c>
    </row>
    <row r="73" spans="1:26" s="123" customFormat="1">
      <c r="A73" s="160" t="s">
        <v>355</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225" t="s">
        <v>290</v>
      </c>
      <c r="O73" s="225" t="s">
        <v>290</v>
      </c>
      <c r="P73" s="225" t="s">
        <v>290</v>
      </c>
      <c r="Q73" s="225" t="s">
        <v>290</v>
      </c>
      <c r="R73" s="225" t="s">
        <v>290</v>
      </c>
      <c r="S73" s="225" t="s">
        <v>290</v>
      </c>
      <c r="T73" s="225" t="s">
        <v>290</v>
      </c>
      <c r="U73" s="225" t="s">
        <v>290</v>
      </c>
      <c r="V73" s="225" t="s">
        <v>290</v>
      </c>
      <c r="W73" s="225" t="s">
        <v>290</v>
      </c>
      <c r="X73" s="225" t="s">
        <v>290</v>
      </c>
      <c r="Y73" s="225" t="s">
        <v>290</v>
      </c>
      <c r="Z73" s="225" t="s">
        <v>290</v>
      </c>
    </row>
    <row r="74" spans="1:26" s="150" customFormat="1">
      <c r="A74" s="172" t="s">
        <v>363</v>
      </c>
      <c r="B74" s="173">
        <v>166.60000000000002</v>
      </c>
      <c r="C74" s="173">
        <v>515.1</v>
      </c>
      <c r="D74" s="173">
        <v>748.30000000000041</v>
      </c>
      <c r="E74" s="173">
        <v>589.50000000000057</v>
      </c>
      <c r="F74" s="173">
        <v>156.49999999999991</v>
      </c>
      <c r="G74" s="173">
        <v>2671</v>
      </c>
      <c r="H74" s="173">
        <v>2859</v>
      </c>
      <c r="I74" s="173">
        <f>+H74+I23</f>
        <v>2226</v>
      </c>
      <c r="J74" s="173">
        <v>145</v>
      </c>
      <c r="K74" s="173">
        <v>238</v>
      </c>
      <c r="L74" s="173">
        <v>293</v>
      </c>
      <c r="M74" s="173">
        <v>325</v>
      </c>
      <c r="N74" s="173">
        <v>483</v>
      </c>
      <c r="O74" s="173">
        <v>659</v>
      </c>
      <c r="P74" s="173">
        <v>573</v>
      </c>
      <c r="Q74" s="173">
        <v>323</v>
      </c>
      <c r="R74" s="173">
        <v>-288</v>
      </c>
      <c r="S74" s="173">
        <v>-6174</v>
      </c>
      <c r="T74" s="173">
        <v>-6867</v>
      </c>
      <c r="U74" s="173">
        <v>-9747</v>
      </c>
      <c r="V74" s="173">
        <v>605</v>
      </c>
      <c r="W74" s="173">
        <v>485</v>
      </c>
      <c r="X74" s="173">
        <v>336</v>
      </c>
      <c r="Y74" s="173">
        <v>106</v>
      </c>
      <c r="Z74" s="173">
        <v>-125</v>
      </c>
    </row>
    <row r="75" spans="1:26">
      <c r="A75" s="163"/>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row>
    <row r="76" spans="1:26" s="150" customFormat="1">
      <c r="A76" s="172" t="s">
        <v>92</v>
      </c>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c r="S77" s="139">
        <v>-21</v>
      </c>
      <c r="T77" s="139">
        <v>-4</v>
      </c>
      <c r="U77" s="139">
        <v>-83</v>
      </c>
      <c r="V77" s="139">
        <v>15</v>
      </c>
      <c r="W77" s="139">
        <v>-14</v>
      </c>
      <c r="X77" s="139">
        <v>-79</v>
      </c>
      <c r="Y77" s="139">
        <v>-49</v>
      </c>
      <c r="Z77" s="139">
        <v>-65</v>
      </c>
    </row>
    <row r="78" spans="1:26">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c r="S78" s="139">
        <v>36</v>
      </c>
      <c r="T78" s="139">
        <v>-25</v>
      </c>
      <c r="U78" s="139">
        <v>-174</v>
      </c>
      <c r="V78" s="139">
        <v>51</v>
      </c>
      <c r="W78" s="139">
        <v>37</v>
      </c>
      <c r="X78" s="139">
        <v>21</v>
      </c>
      <c r="Y78" s="139">
        <v>33</v>
      </c>
      <c r="Z78" s="139">
        <v>-9</v>
      </c>
    </row>
    <row r="79" spans="1:26" s="150" customFormat="1">
      <c r="A79" s="172" t="s">
        <v>356</v>
      </c>
      <c r="B79" s="173">
        <v>114</v>
      </c>
      <c r="C79" s="173">
        <v>115</v>
      </c>
      <c r="D79" s="173">
        <v>196</v>
      </c>
      <c r="E79" s="173">
        <v>65</v>
      </c>
      <c r="F79" s="173">
        <v>34</v>
      </c>
      <c r="G79" s="173">
        <v>-172</v>
      </c>
      <c r="H79" s="173">
        <v>-233</v>
      </c>
      <c r="I79" s="173">
        <f>+H79+I28</f>
        <v>-472</v>
      </c>
      <c r="J79" s="173">
        <v>364</v>
      </c>
      <c r="K79" s="173">
        <v>269</v>
      </c>
      <c r="L79" s="173">
        <v>351</v>
      </c>
      <c r="M79" s="173">
        <v>429</v>
      </c>
      <c r="N79" s="173">
        <v>149</v>
      </c>
      <c r="O79" s="173">
        <v>244</v>
      </c>
      <c r="P79" s="173">
        <v>351</v>
      </c>
      <c r="Q79" s="173">
        <v>231</v>
      </c>
      <c r="R79" s="173">
        <v>-145</v>
      </c>
      <c r="S79" s="173">
        <v>15</v>
      </c>
      <c r="T79" s="173">
        <v>-29</v>
      </c>
      <c r="U79" s="173">
        <v>-257</v>
      </c>
      <c r="V79" s="173">
        <v>66</v>
      </c>
      <c r="W79" s="173">
        <v>23</v>
      </c>
      <c r="X79" s="173">
        <v>-58</v>
      </c>
      <c r="Y79" s="173">
        <v>-16</v>
      </c>
      <c r="Z79" s="173">
        <v>-74</v>
      </c>
    </row>
    <row r="80" spans="1:26" s="150" customFormat="1">
      <c r="A80" s="172" t="s">
        <v>357</v>
      </c>
      <c r="B80" s="173">
        <v>280</v>
      </c>
      <c r="C80" s="173">
        <v>630.1</v>
      </c>
      <c r="D80" s="173">
        <v>945</v>
      </c>
      <c r="E80" s="173">
        <v>654.50000000000057</v>
      </c>
      <c r="F80" s="173">
        <v>190.49999999999991</v>
      </c>
      <c r="G80" s="173">
        <v>2499</v>
      </c>
      <c r="H80" s="173">
        <v>2626</v>
      </c>
      <c r="I80" s="173">
        <v>1754</v>
      </c>
      <c r="J80" s="173">
        <v>509</v>
      </c>
      <c r="K80" s="173">
        <v>507</v>
      </c>
      <c r="L80" s="173">
        <v>644</v>
      </c>
      <c r="M80" s="173">
        <v>754</v>
      </c>
      <c r="N80" s="173">
        <v>632</v>
      </c>
      <c r="O80" s="173">
        <v>903</v>
      </c>
      <c r="P80" s="173">
        <v>924</v>
      </c>
      <c r="Q80" s="173">
        <v>554</v>
      </c>
      <c r="R80" s="173">
        <v>-433</v>
      </c>
      <c r="S80" s="173">
        <v>-6159</v>
      </c>
      <c r="T80" s="173">
        <v>-6896</v>
      </c>
      <c r="U80" s="173">
        <v>-10004</v>
      </c>
      <c r="V80" s="173">
        <v>671</v>
      </c>
      <c r="W80" s="173">
        <v>508</v>
      </c>
      <c r="X80" s="173">
        <v>278</v>
      </c>
      <c r="Y80" s="173">
        <v>90</v>
      </c>
      <c r="Z80" s="173">
        <v>-199</v>
      </c>
    </row>
    <row r="81" spans="1:26">
      <c r="A81" s="165"/>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row>
    <row r="82" spans="1:26" s="150" customFormat="1">
      <c r="A82" s="172" t="s">
        <v>296</v>
      </c>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c r="A83" s="160" t="s">
        <v>320</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c r="S83" s="139">
        <v>-6174</v>
      </c>
      <c r="T83" s="139">
        <v>-6867</v>
      </c>
      <c r="U83" s="139">
        <v>-9747</v>
      </c>
      <c r="V83" s="139">
        <v>605</v>
      </c>
      <c r="W83" s="139">
        <v>485</v>
      </c>
      <c r="X83" s="139">
        <v>336</v>
      </c>
      <c r="Y83" s="139">
        <v>106</v>
      </c>
      <c r="Z83" s="139">
        <v>-125</v>
      </c>
    </row>
    <row r="84" spans="1:26">
      <c r="A84" s="160" t="s">
        <v>19</v>
      </c>
      <c r="B84" s="225" t="s">
        <v>290</v>
      </c>
      <c r="C84" s="139">
        <v>1</v>
      </c>
      <c r="D84" s="139">
        <v>1</v>
      </c>
      <c r="E84" s="139">
        <v>1</v>
      </c>
      <c r="F84" s="139">
        <v>-2</v>
      </c>
      <c r="G84" s="139">
        <v>-6</v>
      </c>
      <c r="H84" s="139">
        <v>-9</v>
      </c>
      <c r="I84" s="139">
        <v>-9</v>
      </c>
      <c r="J84" s="225" t="s">
        <v>290</v>
      </c>
      <c r="K84" s="225" t="s">
        <v>290</v>
      </c>
      <c r="L84" s="225" t="s">
        <v>290</v>
      </c>
      <c r="M84" s="225" t="s">
        <v>290</v>
      </c>
      <c r="N84" s="225" t="s">
        <v>290</v>
      </c>
      <c r="O84" s="225" t="s">
        <v>290</v>
      </c>
      <c r="P84" s="225" t="s">
        <v>290</v>
      </c>
      <c r="Q84" s="225" t="s">
        <v>290</v>
      </c>
      <c r="R84" s="225" t="s">
        <v>290</v>
      </c>
      <c r="S84" s="225" t="s">
        <v>290</v>
      </c>
      <c r="T84" s="225" t="s">
        <v>290</v>
      </c>
      <c r="U84" s="225" t="s">
        <v>290</v>
      </c>
      <c r="V84" s="225" t="s">
        <v>290</v>
      </c>
      <c r="W84" s="225" t="s">
        <v>290</v>
      </c>
      <c r="X84" s="225" t="s">
        <v>290</v>
      </c>
      <c r="Y84" s="225" t="s">
        <v>290</v>
      </c>
      <c r="Z84" s="225" t="s">
        <v>290</v>
      </c>
    </row>
    <row r="85" spans="1:26">
      <c r="A85" s="165"/>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s="150" customFormat="1">
      <c r="A86" s="172" t="s">
        <v>188</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c r="A87" s="160" t="s">
        <v>320</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c r="S87" s="139">
        <v>-6159</v>
      </c>
      <c r="T87" s="139">
        <v>-6896</v>
      </c>
      <c r="U87" s="139">
        <v>-10004</v>
      </c>
      <c r="V87" s="139">
        <v>671</v>
      </c>
      <c r="W87" s="139">
        <v>508</v>
      </c>
      <c r="X87" s="139">
        <v>278</v>
      </c>
      <c r="Y87" s="139">
        <v>90</v>
      </c>
      <c r="Z87" s="139">
        <v>-199</v>
      </c>
    </row>
    <row r="88" spans="1:26">
      <c r="A88" s="160" t="s">
        <v>19</v>
      </c>
      <c r="B88" s="225" t="s">
        <v>290</v>
      </c>
      <c r="C88" s="139">
        <v>1</v>
      </c>
      <c r="D88" s="139">
        <v>1</v>
      </c>
      <c r="E88" s="139">
        <v>1</v>
      </c>
      <c r="F88" s="139">
        <v>-2</v>
      </c>
      <c r="G88" s="139">
        <v>-6</v>
      </c>
      <c r="H88" s="139">
        <v>-8</v>
      </c>
      <c r="I88" s="139">
        <f>+H88+I37</f>
        <v>-9</v>
      </c>
      <c r="J88" s="225" t="s">
        <v>290</v>
      </c>
      <c r="K88" s="225" t="s">
        <v>290</v>
      </c>
      <c r="L88" s="225" t="s">
        <v>290</v>
      </c>
      <c r="M88" s="225" t="s">
        <v>290</v>
      </c>
      <c r="N88" s="225" t="s">
        <v>290</v>
      </c>
      <c r="O88" s="225" t="s">
        <v>290</v>
      </c>
      <c r="P88" s="225" t="s">
        <v>290</v>
      </c>
      <c r="Q88" s="225" t="s">
        <v>290</v>
      </c>
      <c r="R88" s="225" t="s">
        <v>290</v>
      </c>
      <c r="S88" s="225" t="s">
        <v>290</v>
      </c>
      <c r="T88" s="225" t="s">
        <v>290</v>
      </c>
      <c r="U88" s="225" t="s">
        <v>290</v>
      </c>
      <c r="V88" s="225" t="s">
        <v>290</v>
      </c>
      <c r="W88" s="225" t="s">
        <v>290</v>
      </c>
      <c r="X88" s="225" t="s">
        <v>290</v>
      </c>
      <c r="Y88" s="225" t="s">
        <v>290</v>
      </c>
      <c r="Z88" s="225" t="s">
        <v>290</v>
      </c>
    </row>
    <row r="89" spans="1:26">
      <c r="A89" s="160"/>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s="150" customFormat="1">
      <c r="A90" s="172" t="s">
        <v>187</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c r="A91" s="160" t="s">
        <v>350</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c r="S91" s="143">
        <v>-78.930000000000007</v>
      </c>
      <c r="T91" s="143">
        <v>-87.778172673670667</v>
      </c>
      <c r="U91" s="143">
        <v>-124.61</v>
      </c>
      <c r="V91" s="143">
        <v>0.23</v>
      </c>
      <c r="W91" s="143">
        <v>0.13</v>
      </c>
      <c r="X91" s="143">
        <v>0.09</v>
      </c>
      <c r="Y91" s="143">
        <v>0.03</v>
      </c>
      <c r="Z91" s="143">
        <v>-0.03</v>
      </c>
    </row>
    <row r="92" spans="1:26">
      <c r="A92" s="160" t="s">
        <v>351</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c r="S92" s="143">
        <v>-78.930000000000007</v>
      </c>
      <c r="T92" s="143">
        <v>-87.778172673670667</v>
      </c>
      <c r="U92" s="143">
        <v>-124.61</v>
      </c>
      <c r="V92" s="143">
        <v>0.23</v>
      </c>
      <c r="W92" s="143">
        <v>0.13</v>
      </c>
      <c r="X92" s="143">
        <v>0.09</v>
      </c>
      <c r="Y92" s="143">
        <v>0.03</v>
      </c>
      <c r="Z92" s="143">
        <v>-0.03</v>
      </c>
    </row>
    <row r="93" spans="1:26">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c r="S93" s="143">
        <v>-78.930000000000007</v>
      </c>
      <c r="T93" s="143">
        <v>-87.778172673670667</v>
      </c>
      <c r="U93" s="143">
        <v>-124.61</v>
      </c>
      <c r="V93" s="143">
        <v>0.23</v>
      </c>
      <c r="W93" s="143">
        <v>0.13</v>
      </c>
      <c r="X93" s="143">
        <v>0.09</v>
      </c>
      <c r="Y93" s="143">
        <v>0.03</v>
      </c>
      <c r="Z93" s="143">
        <v>-0.03</v>
      </c>
    </row>
    <row r="94" spans="1:26">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c r="S94" s="143">
        <v>-78.930000000000007</v>
      </c>
      <c r="T94" s="143">
        <v>-87.778172673670667</v>
      </c>
      <c r="U94" s="143">
        <v>-124.61</v>
      </c>
      <c r="V94" s="143">
        <v>0.23</v>
      </c>
      <c r="W94" s="143">
        <v>0.13</v>
      </c>
      <c r="X94" s="143">
        <v>0.09</v>
      </c>
      <c r="Y94" s="143">
        <v>0.03</v>
      </c>
      <c r="Z94" s="143">
        <v>-0.03</v>
      </c>
    </row>
    <row r="95" spans="1:26">
      <c r="A95" s="160"/>
      <c r="B95" s="143"/>
      <c r="C95" s="143"/>
      <c r="D95" s="143"/>
      <c r="E95" s="143"/>
      <c r="F95" s="143"/>
      <c r="G95" s="143"/>
      <c r="H95" s="143"/>
      <c r="I95" s="143"/>
      <c r="J95" s="143"/>
      <c r="K95" s="143"/>
      <c r="L95" s="143"/>
      <c r="M95" s="143"/>
      <c r="N95" s="143"/>
      <c r="O95" s="143"/>
      <c r="P95" s="143"/>
      <c r="Q95" s="143"/>
      <c r="R95" s="139"/>
      <c r="S95" s="139"/>
      <c r="T95" s="139"/>
      <c r="U95" s="139"/>
      <c r="V95" s="139"/>
      <c r="W95" s="139"/>
      <c r="X95" s="139"/>
      <c r="Y95" s="139"/>
      <c r="Z95" s="139"/>
    </row>
    <row r="96" spans="1:26" s="150" customFormat="1">
      <c r="A96" s="172" t="s">
        <v>352</v>
      </c>
      <c r="B96" s="174"/>
      <c r="C96" s="174"/>
      <c r="D96" s="174"/>
      <c r="E96" s="174"/>
      <c r="F96" s="174"/>
      <c r="G96" s="174"/>
      <c r="H96" s="174"/>
      <c r="I96" s="174"/>
      <c r="J96" s="174"/>
      <c r="K96" s="174"/>
      <c r="L96" s="174"/>
      <c r="M96" s="174"/>
      <c r="N96" s="174"/>
      <c r="O96" s="174"/>
      <c r="P96" s="174"/>
      <c r="Q96" s="174"/>
      <c r="R96" s="173"/>
      <c r="S96" s="173"/>
      <c r="T96" s="173"/>
      <c r="U96" s="173"/>
      <c r="V96" s="173"/>
      <c r="W96" s="173"/>
      <c r="X96" s="173"/>
      <c r="Y96" s="173"/>
      <c r="Z96" s="173"/>
    </row>
    <row r="97" spans="1:26">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c r="S97" s="139">
        <v>78225962</v>
      </c>
      <c r="T97" s="139">
        <v>78225962</v>
      </c>
      <c r="U97" s="139">
        <v>78225962</v>
      </c>
      <c r="V97" s="139">
        <v>4578225962</v>
      </c>
      <c r="W97" s="139">
        <v>4578225962</v>
      </c>
      <c r="X97" s="139">
        <v>4578225962</v>
      </c>
      <c r="Y97" s="139">
        <v>4578225962</v>
      </c>
      <c r="Z97" s="139">
        <v>4578225962</v>
      </c>
    </row>
    <row r="98" spans="1:26">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c r="S98" s="139">
        <v>78225962</v>
      </c>
      <c r="T98" s="139">
        <v>78225962</v>
      </c>
      <c r="U98" s="139">
        <v>78225962</v>
      </c>
      <c r="V98" s="139">
        <v>2650057661</v>
      </c>
      <c r="W98" s="139">
        <v>3614141811</v>
      </c>
      <c r="X98" s="139">
        <v>3937848899</v>
      </c>
      <c r="Y98" s="139">
        <v>4110047635</v>
      </c>
      <c r="Z98" s="139">
        <v>4578225962</v>
      </c>
    </row>
    <row r="99" spans="1:26">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c r="S99" s="139">
        <v>78225962</v>
      </c>
      <c r="T99" s="139">
        <v>78225962</v>
      </c>
      <c r="U99" s="139">
        <v>78225962</v>
      </c>
      <c r="V99" s="139">
        <v>2650057661</v>
      </c>
      <c r="W99" s="139">
        <v>3614141811</v>
      </c>
      <c r="X99" s="139">
        <v>3937848899</v>
      </c>
      <c r="Y99" s="139">
        <v>4110047635</v>
      </c>
      <c r="Z99" s="139">
        <v>4578225962</v>
      </c>
    </row>
    <row r="100" spans="1:26">
      <c r="A100" s="145"/>
      <c r="B100" s="139"/>
      <c r="C100" s="139"/>
      <c r="D100" s="139"/>
      <c r="E100" s="139"/>
      <c r="F100" s="139"/>
      <c r="G100" s="139"/>
      <c r="H100" s="139"/>
      <c r="I100" s="139"/>
      <c r="J100" s="139"/>
      <c r="K100" s="139"/>
      <c r="L100" s="139"/>
      <c r="M100" s="139"/>
      <c r="N100" s="139"/>
      <c r="O100" s="139"/>
    </row>
    <row r="101" spans="1:26" s="317" customFormat="1" ht="16" customHeight="1">
      <c r="A101" s="314" t="s">
        <v>594</v>
      </c>
      <c r="B101" s="139"/>
      <c r="C101" s="139"/>
      <c r="D101" s="139"/>
      <c r="E101" s="139"/>
      <c r="F101" s="139"/>
      <c r="G101" s="139"/>
      <c r="H101" s="139"/>
      <c r="I101" s="139"/>
      <c r="J101" s="139"/>
      <c r="K101" s="139"/>
      <c r="L101" s="139"/>
      <c r="M101" s="139"/>
      <c r="N101" s="139"/>
      <c r="O101" s="139"/>
    </row>
    <row r="102" spans="1:26">
      <c r="A102" s="145"/>
      <c r="B102" s="145"/>
      <c r="C102" s="145"/>
      <c r="D102" s="145"/>
      <c r="E102" s="145"/>
      <c r="F102" s="145"/>
      <c r="G102" s="145"/>
      <c r="H102" s="145"/>
      <c r="I102" s="145"/>
      <c r="J102" s="145"/>
      <c r="K102" s="145"/>
      <c r="L102" s="145"/>
      <c r="M102" s="145"/>
      <c r="N102" s="145"/>
    </row>
    <row r="103" spans="1:26">
      <c r="A103" s="145"/>
      <c r="B103" s="145"/>
      <c r="C103" s="145"/>
      <c r="D103" s="145"/>
      <c r="E103" s="145"/>
      <c r="F103" s="145"/>
      <c r="G103" s="145"/>
      <c r="H103" s="145"/>
      <c r="I103" s="145"/>
      <c r="J103" s="145"/>
      <c r="K103" s="145"/>
      <c r="L103" s="145"/>
      <c r="M103" s="145"/>
      <c r="N103" s="145"/>
      <c r="U103" s="139"/>
    </row>
    <row r="104" spans="1:26">
      <c r="A104" s="145"/>
      <c r="B104" s="145"/>
      <c r="C104" s="145"/>
      <c r="D104" s="145"/>
      <c r="E104" s="145"/>
      <c r="F104" s="145"/>
      <c r="G104" s="145"/>
      <c r="H104" s="145"/>
      <c r="I104" s="145"/>
      <c r="J104" s="145"/>
      <c r="K104" s="145"/>
      <c r="L104" s="145"/>
      <c r="M104" s="145"/>
      <c r="N104" s="145"/>
    </row>
    <row r="105" spans="1:26">
      <c r="A105" s="145"/>
      <c r="B105" s="145"/>
      <c r="C105" s="145"/>
      <c r="D105" s="145"/>
      <c r="E105" s="145"/>
      <c r="F105" s="145"/>
      <c r="G105" s="145"/>
      <c r="H105" s="145"/>
      <c r="I105" s="145"/>
      <c r="J105" s="145"/>
      <c r="K105" s="145"/>
      <c r="L105" s="145"/>
      <c r="M105" s="145"/>
      <c r="N105" s="145"/>
    </row>
    <row r="106" spans="1:26">
      <c r="A106" s="145"/>
      <c r="B106" s="145"/>
      <c r="C106" s="145"/>
      <c r="D106" s="145"/>
      <c r="E106" s="145"/>
      <c r="F106" s="145"/>
      <c r="G106" s="145"/>
      <c r="H106" s="145"/>
      <c r="I106" s="145"/>
      <c r="J106" s="145"/>
      <c r="K106" s="145"/>
      <c r="L106" s="145"/>
      <c r="M106" s="145"/>
      <c r="N106" s="145"/>
      <c r="U106" s="290"/>
    </row>
    <row r="107" spans="1:26">
      <c r="A107" s="145"/>
      <c r="B107" s="145"/>
      <c r="C107" s="145"/>
      <c r="D107" s="145"/>
      <c r="E107" s="145"/>
      <c r="F107" s="145"/>
      <c r="G107" s="145"/>
      <c r="H107" s="145"/>
      <c r="I107" s="145"/>
      <c r="J107" s="145"/>
      <c r="K107" s="145"/>
      <c r="L107" s="145"/>
      <c r="M107" s="145"/>
      <c r="N107" s="145"/>
    </row>
    <row r="108" spans="1:26">
      <c r="A108" s="145"/>
      <c r="B108" s="145"/>
      <c r="C108" s="145"/>
      <c r="D108" s="145"/>
      <c r="E108" s="145"/>
      <c r="F108" s="145"/>
      <c r="G108" s="145"/>
      <c r="H108" s="145"/>
      <c r="I108" s="145"/>
      <c r="J108" s="145"/>
      <c r="K108" s="145"/>
      <c r="L108" s="145"/>
      <c r="M108" s="145"/>
      <c r="N108" s="145"/>
    </row>
    <row r="109" spans="1:26">
      <c r="A109" s="145"/>
      <c r="B109" s="145"/>
      <c r="C109" s="145"/>
      <c r="D109" s="145"/>
      <c r="E109" s="145"/>
      <c r="F109" s="145"/>
      <c r="G109" s="145"/>
      <c r="H109" s="145"/>
      <c r="I109" s="145"/>
      <c r="J109" s="145"/>
      <c r="K109" s="145"/>
      <c r="L109" s="145"/>
      <c r="M109" s="145"/>
      <c r="N109" s="145"/>
    </row>
    <row r="110" spans="1:26">
      <c r="A110" s="145"/>
      <c r="B110" s="145"/>
      <c r="C110" s="145"/>
      <c r="D110" s="145"/>
      <c r="E110" s="145"/>
      <c r="F110" s="145"/>
      <c r="G110" s="145"/>
      <c r="H110" s="145"/>
      <c r="I110" s="145"/>
      <c r="J110" s="145"/>
      <c r="K110" s="145"/>
      <c r="L110" s="145"/>
      <c r="M110" s="145"/>
      <c r="N110" s="145"/>
    </row>
    <row r="111" spans="1:26">
      <c r="A111" s="145"/>
      <c r="B111" s="145"/>
      <c r="C111" s="145"/>
      <c r="D111" s="145"/>
      <c r="E111" s="145"/>
      <c r="F111" s="145"/>
      <c r="G111" s="145"/>
      <c r="H111" s="145"/>
      <c r="I111" s="145"/>
      <c r="J111" s="145"/>
      <c r="K111" s="145"/>
      <c r="L111" s="145"/>
      <c r="M111" s="145"/>
      <c r="N111" s="145"/>
    </row>
    <row r="112" spans="1:26">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24" orientation="portrait" r:id="rId1"/>
  <rowBreaks count="1" manualBreakCount="1">
    <brk id="51" max="16383" man="1"/>
  </rowBreaks>
  <ignoredErrors>
    <ignoredError sqref="P70" formulaRange="1"/>
    <ignoredError sqref="O16 B58:J5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A168"/>
  <sheetViews>
    <sheetView showGridLines="0" view="pageBreakPreview" zoomScale="50" zoomScaleNormal="70" zoomScaleSheetLayoutView="50" workbookViewId="0">
      <pane xSplit="1" topLeftCell="B1" activePane="topRight" state="frozen"/>
      <selection activeCell="E19" sqref="E17:E19"/>
      <selection pane="topRight" activeCell="E19" sqref="E17:E19"/>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90625" style="122" bestFit="1" customWidth="1"/>
    <col min="28" max="16384" width="8.81640625" style="122"/>
  </cols>
  <sheetData>
    <row r="1" spans="1:27" s="150" customFormat="1">
      <c r="A1" s="149" t="s">
        <v>270</v>
      </c>
      <c r="B1" s="127"/>
      <c r="C1" s="127"/>
      <c r="D1" s="127"/>
      <c r="E1" s="127"/>
      <c r="F1" s="127"/>
      <c r="G1" s="127"/>
      <c r="H1" s="127"/>
      <c r="I1" s="127"/>
      <c r="J1" s="127"/>
      <c r="K1" s="127"/>
      <c r="L1" s="127"/>
      <c r="M1" s="127"/>
      <c r="N1" s="127"/>
      <c r="O1" s="127"/>
    </row>
    <row r="2" spans="1:27" s="150" customFormat="1" ht="13.5" thickBot="1">
      <c r="A2" s="151" t="s">
        <v>274</v>
      </c>
      <c r="B2" s="149"/>
      <c r="C2" s="151"/>
      <c r="D2" s="151"/>
      <c r="E2" s="151"/>
      <c r="F2" s="149"/>
      <c r="G2" s="151"/>
      <c r="H2" s="151"/>
      <c r="I2" s="149"/>
      <c r="J2" s="151"/>
      <c r="K2" s="149"/>
      <c r="L2" s="149"/>
      <c r="M2" s="151"/>
      <c r="N2" s="149"/>
      <c r="O2" s="151"/>
    </row>
    <row r="3" spans="1:27" s="150" customFormat="1" ht="27" thickTop="1" thickBot="1">
      <c r="A3" s="154" t="s">
        <v>229</v>
      </c>
      <c r="B3" s="277" t="s">
        <v>308</v>
      </c>
      <c r="C3" s="276" t="s">
        <v>372</v>
      </c>
      <c r="D3" s="276" t="s">
        <v>373</v>
      </c>
      <c r="E3" s="276" t="s">
        <v>374</v>
      </c>
      <c r="F3" s="276" t="s">
        <v>345</v>
      </c>
      <c r="G3" s="276" t="s">
        <v>375</v>
      </c>
      <c r="H3" s="276" t="s">
        <v>377</v>
      </c>
      <c r="I3" s="276" t="s">
        <v>400</v>
      </c>
      <c r="J3" s="276" t="s">
        <v>402</v>
      </c>
      <c r="K3" s="276" t="s">
        <v>429</v>
      </c>
      <c r="L3" s="276" t="s">
        <v>432</v>
      </c>
      <c r="M3" s="276" t="s">
        <v>439</v>
      </c>
      <c r="N3" s="276" t="s">
        <v>441</v>
      </c>
      <c r="O3" s="276" t="s">
        <v>445</v>
      </c>
      <c r="P3" s="279" t="s">
        <v>458</v>
      </c>
      <c r="Q3" s="279" t="s">
        <v>469</v>
      </c>
      <c r="R3" s="279" t="s">
        <v>459</v>
      </c>
      <c r="S3" s="279" t="s">
        <v>488</v>
      </c>
      <c r="T3" s="279" t="s">
        <v>502</v>
      </c>
      <c r="U3" s="279" t="s">
        <v>505</v>
      </c>
      <c r="V3" s="279" t="s">
        <v>527</v>
      </c>
      <c r="W3" s="279" t="s">
        <v>532</v>
      </c>
      <c r="X3" s="279" t="s">
        <v>584</v>
      </c>
      <c r="Y3" s="279" t="s">
        <v>592</v>
      </c>
      <c r="Z3" s="279" t="s">
        <v>597</v>
      </c>
      <c r="AA3" s="279" t="s">
        <v>601</v>
      </c>
    </row>
    <row r="4" spans="1:27" s="150" customFormat="1" ht="13.5" thickTop="1">
      <c r="A4" s="172" t="s">
        <v>21</v>
      </c>
      <c r="B4" s="175"/>
      <c r="C4" s="173"/>
      <c r="D4" s="173"/>
      <c r="E4" s="173"/>
      <c r="F4" s="173"/>
      <c r="G4" s="173"/>
      <c r="H4" s="173"/>
      <c r="I4" s="173"/>
      <c r="J4" s="173"/>
      <c r="K4" s="173"/>
      <c r="L4" s="173"/>
      <c r="M4" s="173"/>
      <c r="N4" s="173"/>
      <c r="O4" s="173"/>
    </row>
    <row r="5" spans="1:27">
      <c r="A5" s="160" t="s">
        <v>302</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row>
    <row r="6" spans="1:27">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row>
    <row r="7" spans="1:27">
      <c r="A7" s="160" t="s">
        <v>309</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row>
    <row r="8" spans="1:27">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row>
    <row r="9" spans="1:27">
      <c r="A9" s="160" t="s">
        <v>461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row>
    <row r="10" spans="1:27">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c r="T10" s="139">
        <v>975</v>
      </c>
      <c r="U10" s="139">
        <v>799</v>
      </c>
      <c r="V10" s="139">
        <f>972+21</f>
        <v>993</v>
      </c>
      <c r="W10" s="139">
        <f>965+18</f>
        <v>983</v>
      </c>
      <c r="X10" s="139">
        <f>974+13</f>
        <v>987</v>
      </c>
      <c r="Y10" s="139">
        <f>976+8</f>
        <v>984</v>
      </c>
      <c r="Z10" s="139">
        <f>974+141</f>
        <v>1115</v>
      </c>
      <c r="AA10" s="139">
        <v>1093</v>
      </c>
    </row>
    <row r="11" spans="1:27" s="150" customFormat="1">
      <c r="A11" s="172" t="s">
        <v>29</v>
      </c>
      <c r="B11" s="173">
        <v>3704</v>
      </c>
      <c r="C11" s="173">
        <v>4605</v>
      </c>
      <c r="D11" s="173">
        <v>4684</v>
      </c>
      <c r="E11" s="173">
        <v>4695</v>
      </c>
      <c r="F11" s="173">
        <v>4621</v>
      </c>
      <c r="G11" s="173">
        <v>4528</v>
      </c>
      <c r="H11" s="173">
        <v>5922</v>
      </c>
      <c r="I11" s="173">
        <v>5994</v>
      </c>
      <c r="J11" s="173">
        <v>4501</v>
      </c>
      <c r="K11" s="173">
        <v>4388</v>
      </c>
      <c r="L11" s="173">
        <v>4329</v>
      </c>
      <c r="M11" s="173">
        <v>4246</v>
      </c>
      <c r="N11" s="173">
        <v>4064</v>
      </c>
      <c r="O11" s="173">
        <v>4196</v>
      </c>
      <c r="P11" s="173">
        <v>4115</v>
      </c>
      <c r="Q11" s="173">
        <f>SUM(Q5:Q10)</f>
        <v>4166</v>
      </c>
      <c r="R11" s="173">
        <v>4507</v>
      </c>
      <c r="S11" s="173">
        <v>4526</v>
      </c>
      <c r="T11" s="173">
        <v>4728</v>
      </c>
      <c r="U11" s="173">
        <v>4537</v>
      </c>
      <c r="V11" s="173">
        <v>4395</v>
      </c>
      <c r="W11" s="173">
        <v>4290</v>
      </c>
      <c r="X11" s="173">
        <v>4293</v>
      </c>
      <c r="Y11" s="173">
        <v>4236</v>
      </c>
      <c r="Z11" s="173">
        <v>4301</v>
      </c>
      <c r="AA11" s="173">
        <v>4251</v>
      </c>
    </row>
    <row r="12" spans="1:27">
      <c r="A12" s="161"/>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row>
    <row r="13" spans="1:27" s="150" customFormat="1">
      <c r="A13" s="172" t="s">
        <v>30</v>
      </c>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row>
    <row r="14" spans="1:27">
      <c r="A14" s="160" t="s">
        <v>379</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c r="T14" s="139">
        <v>3116</v>
      </c>
      <c r="U14" s="139">
        <v>3097</v>
      </c>
      <c r="V14" s="139">
        <v>2911</v>
      </c>
      <c r="W14" s="139">
        <v>2944</v>
      </c>
      <c r="X14" s="139">
        <v>2829</v>
      </c>
      <c r="Y14" s="139">
        <v>2432</v>
      </c>
      <c r="Z14" s="139">
        <v>2244</v>
      </c>
      <c r="AA14" s="139">
        <v>2328</v>
      </c>
    </row>
    <row r="15" spans="1:27">
      <c r="A15" s="160" t="s">
        <v>462</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c r="T15" s="139">
        <v>1109</v>
      </c>
      <c r="U15" s="139">
        <v>1183</v>
      </c>
      <c r="V15" s="139">
        <v>1084</v>
      </c>
      <c r="W15" s="139">
        <v>1130</v>
      </c>
      <c r="X15" s="139">
        <v>1214</v>
      </c>
      <c r="Y15" s="139">
        <v>1283</v>
      </c>
      <c r="Z15" s="139">
        <v>1216</v>
      </c>
      <c r="AA15" s="139">
        <v>1292</v>
      </c>
    </row>
    <row r="16" spans="1:27">
      <c r="A16" s="160" t="s">
        <v>463</v>
      </c>
      <c r="B16" s="225" t="s">
        <v>290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c r="T16" s="139">
        <v>35</v>
      </c>
      <c r="U16" s="139">
        <v>34</v>
      </c>
      <c r="V16" s="139">
        <v>32</v>
      </c>
      <c r="W16" s="139">
        <v>34</v>
      </c>
      <c r="X16" s="139">
        <v>34</v>
      </c>
      <c r="Y16" s="139">
        <v>35</v>
      </c>
      <c r="Z16" s="139">
        <v>35</v>
      </c>
      <c r="AA16" s="139">
        <v>33</v>
      </c>
    </row>
    <row r="17" spans="1:27">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c r="T17" s="139">
        <v>8525</v>
      </c>
      <c r="U17" s="139">
        <v>8051</v>
      </c>
      <c r="V17" s="139">
        <v>7799</v>
      </c>
      <c r="W17" s="139">
        <v>7179</v>
      </c>
      <c r="X17" s="139">
        <v>7912</v>
      </c>
      <c r="Y17" s="139">
        <v>6803</v>
      </c>
      <c r="Z17" s="139">
        <v>7754</v>
      </c>
      <c r="AA17" s="139">
        <v>6278</v>
      </c>
    </row>
    <row r="18" spans="1:27"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c r="U18" s="122">
        <v>412</v>
      </c>
    </row>
    <row r="19" spans="1:27">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c r="T19" s="139">
        <v>472</v>
      </c>
      <c r="U19" s="225" t="s">
        <v>290</v>
      </c>
      <c r="V19" s="139">
        <v>344</v>
      </c>
      <c r="W19" s="139">
        <v>343</v>
      </c>
      <c r="X19" s="139">
        <v>297</v>
      </c>
      <c r="Y19" s="139">
        <v>351</v>
      </c>
      <c r="Z19" s="139">
        <v>264</v>
      </c>
      <c r="AA19" s="139">
        <v>159</v>
      </c>
    </row>
    <row r="20" spans="1:27">
      <c r="A20" s="160" t="s">
        <v>470</v>
      </c>
      <c r="B20" s="225" t="s">
        <v>290</v>
      </c>
      <c r="C20" s="225" t="s">
        <v>290</v>
      </c>
      <c r="D20" s="225" t="s">
        <v>290</v>
      </c>
      <c r="E20" s="225" t="s">
        <v>290</v>
      </c>
      <c r="F20" s="225" t="s">
        <v>290</v>
      </c>
      <c r="G20" s="225" t="s">
        <v>290</v>
      </c>
      <c r="H20" s="225" t="s">
        <v>290</v>
      </c>
      <c r="I20" s="225" t="s">
        <v>290</v>
      </c>
      <c r="J20" s="225" t="s">
        <v>290</v>
      </c>
      <c r="K20" s="225" t="s">
        <v>290</v>
      </c>
      <c r="L20" s="225" t="s">
        <v>290</v>
      </c>
      <c r="M20" s="225" t="s">
        <v>290</v>
      </c>
      <c r="N20" s="225" t="s">
        <v>290</v>
      </c>
      <c r="O20" s="225" t="s">
        <v>290</v>
      </c>
      <c r="P20" s="225" t="s">
        <v>290</v>
      </c>
      <c r="Q20" s="139">
        <v>100</v>
      </c>
      <c r="R20" s="225" t="s">
        <v>290</v>
      </c>
      <c r="S20" s="225" t="s">
        <v>290</v>
      </c>
      <c r="T20" s="225" t="s">
        <v>290</v>
      </c>
      <c r="U20" s="225" t="s">
        <v>290</v>
      </c>
      <c r="V20" s="225" t="s">
        <v>290</v>
      </c>
      <c r="W20" s="225" t="s">
        <v>290</v>
      </c>
      <c r="X20" s="225" t="s">
        <v>290</v>
      </c>
      <c r="Y20" s="225" t="s">
        <v>290</v>
      </c>
      <c r="Z20" s="225" t="s">
        <v>290</v>
      </c>
      <c r="AA20" s="225" t="s">
        <v>290</v>
      </c>
    </row>
    <row r="21" spans="1:27" ht="26">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c r="T21" s="225">
        <v>1648</v>
      </c>
      <c r="U21" s="225">
        <v>1724</v>
      </c>
      <c r="V21" s="225">
        <v>2542</v>
      </c>
      <c r="W21" s="225">
        <v>1287</v>
      </c>
      <c r="X21" s="225">
        <v>1996</v>
      </c>
      <c r="Y21" s="225">
        <v>1046</v>
      </c>
      <c r="Z21" s="225">
        <v>1040</v>
      </c>
      <c r="AA21" s="225">
        <v>909</v>
      </c>
    </row>
    <row r="22" spans="1:27" ht="14.5">
      <c r="A22" s="160" t="s">
        <v>452</v>
      </c>
      <c r="B22" s="225" t="s">
        <v>290</v>
      </c>
      <c r="C22" s="225" t="s">
        <v>290</v>
      </c>
      <c r="D22" s="225" t="s">
        <v>290</v>
      </c>
      <c r="E22" s="225" t="s">
        <v>290</v>
      </c>
      <c r="F22" s="225" t="s">
        <v>290</v>
      </c>
      <c r="G22" s="139">
        <v>855</v>
      </c>
      <c r="H22" s="139">
        <v>1564</v>
      </c>
      <c r="I22" s="139">
        <v>1615</v>
      </c>
      <c r="J22" s="139">
        <v>1299</v>
      </c>
      <c r="K22" s="139">
        <v>1352</v>
      </c>
      <c r="L22" s="139">
        <v>846</v>
      </c>
      <c r="M22" s="225" t="s">
        <v>290</v>
      </c>
      <c r="N22" s="225" t="s">
        <v>290</v>
      </c>
      <c r="O22" s="225" t="s">
        <v>290</v>
      </c>
      <c r="P22" s="225" t="s">
        <v>290</v>
      </c>
      <c r="Q22" s="225" t="s">
        <v>290</v>
      </c>
      <c r="R22" s="225" t="s">
        <v>290</v>
      </c>
      <c r="S22" s="225" t="s">
        <v>290</v>
      </c>
      <c r="T22" s="225" t="s">
        <v>290</v>
      </c>
      <c r="U22" s="225" t="s">
        <v>290</v>
      </c>
      <c r="V22" s="225">
        <v>610</v>
      </c>
      <c r="W22" s="225">
        <v>173</v>
      </c>
      <c r="X22" s="225" t="s">
        <v>290</v>
      </c>
      <c r="Y22" s="225" t="s">
        <v>290</v>
      </c>
      <c r="Z22" s="225" t="s">
        <v>290</v>
      </c>
      <c r="AA22" s="225" t="s">
        <v>290</v>
      </c>
    </row>
    <row r="23" spans="1:27" s="150" customFormat="1">
      <c r="A23" s="172" t="s">
        <v>33</v>
      </c>
      <c r="B23" s="173">
        <v>8498</v>
      </c>
      <c r="C23" s="173">
        <v>9319</v>
      </c>
      <c r="D23" s="173">
        <v>10826</v>
      </c>
      <c r="E23" s="173">
        <v>10429</v>
      </c>
      <c r="F23" s="173">
        <v>10077</v>
      </c>
      <c r="G23" s="173">
        <v>10833</v>
      </c>
      <c r="H23" s="173">
        <v>11267</v>
      </c>
      <c r="I23" s="173">
        <v>11751</v>
      </c>
      <c r="J23" s="173">
        <v>11449</v>
      </c>
      <c r="K23" s="173">
        <v>14200</v>
      </c>
      <c r="L23" s="173">
        <v>14866</v>
      </c>
      <c r="M23" s="173">
        <v>13864</v>
      </c>
      <c r="N23" s="173">
        <v>15463</v>
      </c>
      <c r="O23" s="173">
        <v>15727</v>
      </c>
      <c r="P23" s="173">
        <v>18042</v>
      </c>
      <c r="Q23" s="173">
        <f>SUM(Q14:Q22)</f>
        <v>16670</v>
      </c>
      <c r="R23" s="173">
        <v>17356</v>
      </c>
      <c r="S23" s="173">
        <v>17452</v>
      </c>
      <c r="T23" s="173">
        <v>14905</v>
      </c>
      <c r="U23" s="173">
        <v>14501</v>
      </c>
      <c r="V23" s="173">
        <v>15322</v>
      </c>
      <c r="W23" s="173">
        <v>13090</v>
      </c>
      <c r="X23" s="173">
        <v>14282</v>
      </c>
      <c r="Y23" s="173">
        <v>11950</v>
      </c>
      <c r="Z23" s="173">
        <f>Z14+Z15+Z16+Z17+Z19+Z21</f>
        <v>12553</v>
      </c>
      <c r="AA23" s="173">
        <v>10999</v>
      </c>
    </row>
    <row r="24" spans="1:27" s="150" customFormat="1">
      <c r="A24" s="172" t="s">
        <v>34</v>
      </c>
      <c r="B24" s="173">
        <v>12202</v>
      </c>
      <c r="C24" s="173">
        <v>13924</v>
      </c>
      <c r="D24" s="173">
        <v>15510</v>
      </c>
      <c r="E24" s="173">
        <v>15124</v>
      </c>
      <c r="F24" s="173">
        <v>14697</v>
      </c>
      <c r="G24" s="173">
        <v>15361</v>
      </c>
      <c r="H24" s="173">
        <v>17189</v>
      </c>
      <c r="I24" s="173">
        <v>17745</v>
      </c>
      <c r="J24" s="173">
        <v>15949</v>
      </c>
      <c r="K24" s="173">
        <v>18588</v>
      </c>
      <c r="L24" s="173">
        <v>19194</v>
      </c>
      <c r="M24" s="173">
        <v>18109</v>
      </c>
      <c r="N24" s="173">
        <v>19527</v>
      </c>
      <c r="O24" s="173">
        <v>19923</v>
      </c>
      <c r="P24" s="173">
        <v>22157</v>
      </c>
      <c r="Q24" s="173">
        <f>Q11+Q23</f>
        <v>20836</v>
      </c>
      <c r="R24" s="173">
        <v>21863</v>
      </c>
      <c r="S24" s="173">
        <v>21978</v>
      </c>
      <c r="T24" s="173">
        <v>19632</v>
      </c>
      <c r="U24" s="173">
        <v>19038</v>
      </c>
      <c r="V24" s="173">
        <v>19717</v>
      </c>
      <c r="W24" s="173">
        <v>17380</v>
      </c>
      <c r="X24" s="173">
        <v>18575</v>
      </c>
      <c r="Y24" s="173">
        <v>16186</v>
      </c>
      <c r="Z24" s="173">
        <f>Z23+Z11</f>
        <v>16854</v>
      </c>
      <c r="AA24" s="173">
        <v>15250</v>
      </c>
    </row>
    <row r="25" spans="1:27" ht="12.65" customHeight="1">
      <c r="A25" s="160"/>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row>
    <row r="26" spans="1:27" s="150" customFormat="1">
      <c r="A26" s="172" t="s">
        <v>35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row>
    <row r="27" spans="1:27">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c r="T27" s="139">
        <v>2765</v>
      </c>
      <c r="U27" s="139">
        <v>2014</v>
      </c>
      <c r="V27" s="139">
        <v>-1090</v>
      </c>
      <c r="W27" s="139">
        <v>4271</v>
      </c>
      <c r="X27" s="139">
        <v>4106</v>
      </c>
      <c r="Y27" s="139">
        <v>3866</v>
      </c>
      <c r="Z27" s="139">
        <v>3677</v>
      </c>
      <c r="AA27" s="139">
        <v>3479</v>
      </c>
    </row>
    <row r="28" spans="1:27">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5">
        <v>0</v>
      </c>
      <c r="S28" s="225">
        <v>0</v>
      </c>
      <c r="T28" s="225">
        <v>0</v>
      </c>
      <c r="U28" s="225">
        <v>0</v>
      </c>
      <c r="V28" s="225">
        <v>0</v>
      </c>
      <c r="W28" s="225">
        <v>0</v>
      </c>
      <c r="X28" s="225">
        <v>0</v>
      </c>
      <c r="Y28" s="225">
        <v>0</v>
      </c>
      <c r="Z28" s="225">
        <v>0</v>
      </c>
      <c r="AA28" s="225">
        <v>0</v>
      </c>
    </row>
    <row r="29" spans="1:27" s="150" customFormat="1">
      <c r="A29" s="172" t="s">
        <v>37</v>
      </c>
      <c r="B29" s="173">
        <v>597</v>
      </c>
      <c r="C29" s="173">
        <v>1502</v>
      </c>
      <c r="D29" s="173">
        <v>1416</v>
      </c>
      <c r="E29" s="173">
        <v>1735</v>
      </c>
      <c r="F29" s="173">
        <v>1442</v>
      </c>
      <c r="G29" s="173">
        <v>1638</v>
      </c>
      <c r="H29" s="173">
        <v>3951</v>
      </c>
      <c r="I29" s="173">
        <v>4082</v>
      </c>
      <c r="J29" s="173">
        <v>3237</v>
      </c>
      <c r="K29" s="173">
        <v>8061</v>
      </c>
      <c r="L29" s="173">
        <v>8059</v>
      </c>
      <c r="M29" s="173">
        <v>8204</v>
      </c>
      <c r="N29" s="173">
        <v>8323</v>
      </c>
      <c r="O29" s="173">
        <v>8965</v>
      </c>
      <c r="P29" s="173">
        <v>9245</v>
      </c>
      <c r="Q29" s="173">
        <v>9273</v>
      </c>
      <c r="R29" s="173">
        <v>8911</v>
      </c>
      <c r="S29" s="173">
        <v>8486</v>
      </c>
      <c r="T29" s="173">
        <v>2765</v>
      </c>
      <c r="U29" s="173">
        <v>2014</v>
      </c>
      <c r="V29" s="173">
        <v>-1090</v>
      </c>
      <c r="W29" s="173">
        <v>4271</v>
      </c>
      <c r="X29" s="173">
        <v>4106</v>
      </c>
      <c r="Y29" s="173">
        <v>3866</v>
      </c>
      <c r="Z29" s="173">
        <v>3677</v>
      </c>
      <c r="AA29" s="173">
        <v>3479</v>
      </c>
    </row>
    <row r="30" spans="1:27">
      <c r="A30" s="16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row>
    <row r="31" spans="1:27" s="150" customFormat="1">
      <c r="A31" s="172" t="s">
        <v>112</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row>
    <row r="32" spans="1:27">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c r="T32" s="139">
        <v>2550</v>
      </c>
      <c r="U32" s="139">
        <v>2550</v>
      </c>
      <c r="V32" s="139">
        <v>2550</v>
      </c>
      <c r="W32" s="139">
        <v>1863</v>
      </c>
      <c r="X32" s="139">
        <v>1870</v>
      </c>
      <c r="Y32" s="139">
        <v>1878</v>
      </c>
      <c r="Z32" s="139">
        <v>1858</v>
      </c>
      <c r="AA32" s="139">
        <v>1867</v>
      </c>
    </row>
    <row r="33" spans="1:27">
      <c r="A33" s="160" t="s">
        <v>380</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c r="T33" s="139">
        <v>364</v>
      </c>
      <c r="U33" s="139">
        <v>339</v>
      </c>
      <c r="V33" s="139">
        <v>308</v>
      </c>
      <c r="W33" s="139">
        <v>290</v>
      </c>
      <c r="X33" s="139">
        <v>276</v>
      </c>
      <c r="Y33" s="139">
        <v>256</v>
      </c>
      <c r="Z33" s="139">
        <v>280</v>
      </c>
      <c r="AA33" s="139">
        <v>283</v>
      </c>
    </row>
    <row r="34" spans="1:27">
      <c r="A34" s="160" t="s">
        <v>315</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c r="T34" s="139">
        <v>2217</v>
      </c>
      <c r="U34" s="139">
        <v>2230</v>
      </c>
      <c r="V34" s="139">
        <v>3235</v>
      </c>
      <c r="W34" s="139">
        <v>2596</v>
      </c>
      <c r="X34" s="139">
        <v>2623</v>
      </c>
      <c r="Y34" s="139">
        <v>2006</v>
      </c>
      <c r="Z34" s="139">
        <v>1954</v>
      </c>
      <c r="AA34" s="139">
        <v>1662</v>
      </c>
    </row>
    <row r="35" spans="1:27">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c r="T35" s="139">
        <v>135</v>
      </c>
      <c r="U35" s="139">
        <v>60</v>
      </c>
      <c r="V35" s="139">
        <v>210</v>
      </c>
      <c r="W35" s="139">
        <f>200+10</f>
        <v>210</v>
      </c>
      <c r="X35" s="139">
        <f>199+11</f>
        <v>210</v>
      </c>
      <c r="Y35" s="139">
        <v>216</v>
      </c>
      <c r="Z35" s="139">
        <v>393</v>
      </c>
      <c r="AA35" s="139">
        <f>203+156</f>
        <v>359</v>
      </c>
    </row>
    <row r="36" spans="1:27" s="150" customFormat="1">
      <c r="A36" s="172" t="s">
        <v>45</v>
      </c>
      <c r="B36" s="173">
        <v>495</v>
      </c>
      <c r="C36" s="173">
        <v>1764</v>
      </c>
      <c r="D36" s="173">
        <v>3209</v>
      </c>
      <c r="E36" s="173">
        <v>3512</v>
      </c>
      <c r="F36" s="173">
        <v>3082</v>
      </c>
      <c r="G36" s="173">
        <v>3002</v>
      </c>
      <c r="H36" s="173">
        <v>3569</v>
      </c>
      <c r="I36" s="173">
        <v>4262</v>
      </c>
      <c r="J36" s="173">
        <v>4259</v>
      </c>
      <c r="K36" s="173">
        <v>4182</v>
      </c>
      <c r="L36" s="173">
        <v>3329</v>
      </c>
      <c r="M36" s="173">
        <v>3283</v>
      </c>
      <c r="N36" s="173">
        <v>3311</v>
      </c>
      <c r="O36" s="173">
        <v>4205</v>
      </c>
      <c r="P36" s="173">
        <v>4072</v>
      </c>
      <c r="Q36" s="173">
        <f>SUM(Q32:Q35)</f>
        <v>4030</v>
      </c>
      <c r="R36" s="173">
        <v>3899</v>
      </c>
      <c r="S36" s="173">
        <v>3927</v>
      </c>
      <c r="T36" s="173">
        <v>5266</v>
      </c>
      <c r="U36" s="173">
        <v>5179</v>
      </c>
      <c r="V36" s="173">
        <v>6303</v>
      </c>
      <c r="W36" s="173">
        <v>4959</v>
      </c>
      <c r="X36" s="173">
        <v>4979</v>
      </c>
      <c r="Y36" s="173">
        <v>4356</v>
      </c>
      <c r="Z36" s="173">
        <v>4485</v>
      </c>
      <c r="AA36" s="173">
        <v>4171</v>
      </c>
    </row>
    <row r="37" spans="1:27">
      <c r="A37" s="161"/>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row>
    <row r="38" spans="1:27" s="150" customFormat="1">
      <c r="A38" s="172" t="s">
        <v>46</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row>
    <row r="39" spans="1:27">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c r="T39" s="139">
        <v>997</v>
      </c>
      <c r="U39" s="139">
        <v>2200</v>
      </c>
      <c r="V39" s="139">
        <v>4700</v>
      </c>
      <c r="W39" s="225" t="s">
        <v>290</v>
      </c>
      <c r="X39" s="225" t="s">
        <v>290</v>
      </c>
      <c r="Y39" s="225">
        <v>600</v>
      </c>
      <c r="Z39" s="225">
        <v>200</v>
      </c>
      <c r="AA39" s="225">
        <v>800</v>
      </c>
    </row>
    <row r="40" spans="1:27">
      <c r="A40" s="160" t="s">
        <v>381</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c r="T40" s="139">
        <v>119</v>
      </c>
      <c r="U40" s="139">
        <v>114</v>
      </c>
      <c r="V40" s="139">
        <v>93</v>
      </c>
      <c r="W40" s="139">
        <v>102</v>
      </c>
      <c r="X40" s="139">
        <v>100</v>
      </c>
      <c r="Y40" s="139">
        <v>101</v>
      </c>
      <c r="Z40" s="139">
        <v>96</v>
      </c>
      <c r="AA40" s="139">
        <v>103</v>
      </c>
    </row>
    <row r="41" spans="1:27">
      <c r="A41" s="160" t="s">
        <v>325</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59">
        <v>0</v>
      </c>
      <c r="S41" s="259">
        <v>0</v>
      </c>
      <c r="T41" s="259">
        <v>0</v>
      </c>
      <c r="U41" s="259">
        <v>0</v>
      </c>
      <c r="V41" s="259">
        <v>0</v>
      </c>
      <c r="W41" s="259">
        <v>0</v>
      </c>
      <c r="X41" s="259">
        <v>0</v>
      </c>
      <c r="Y41" s="259">
        <v>0</v>
      </c>
      <c r="Z41" s="259">
        <v>0</v>
      </c>
      <c r="AA41" s="259">
        <v>0</v>
      </c>
    </row>
    <row r="42" spans="1:27">
      <c r="A42" s="160" t="s">
        <v>317</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c r="T42" s="139">
        <v>66</v>
      </c>
      <c r="U42" s="139">
        <v>112</v>
      </c>
      <c r="V42" s="139">
        <v>797</v>
      </c>
      <c r="W42" s="139">
        <v>1152</v>
      </c>
      <c r="X42" s="139">
        <v>876</v>
      </c>
      <c r="Y42" s="139">
        <v>1351</v>
      </c>
      <c r="Z42" s="259">
        <v>1072</v>
      </c>
      <c r="AA42" s="259">
        <v>984</v>
      </c>
    </row>
    <row r="43" spans="1:27">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5">
        <v>0</v>
      </c>
      <c r="S43" s="225">
        <v>0</v>
      </c>
      <c r="T43" s="122">
        <v>0</v>
      </c>
      <c r="U43" s="122">
        <v>0</v>
      </c>
      <c r="V43" s="122">
        <v>0</v>
      </c>
      <c r="W43" s="122">
        <v>0</v>
      </c>
      <c r="X43" s="122">
        <v>0</v>
      </c>
      <c r="Y43" s="122">
        <v>0</v>
      </c>
      <c r="Z43" s="122">
        <v>0</v>
      </c>
      <c r="AA43" s="122">
        <v>0</v>
      </c>
    </row>
    <row r="44" spans="1:27">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c r="T44" s="139">
        <v>10418</v>
      </c>
      <c r="U44" s="139">
        <v>9419</v>
      </c>
      <c r="V44" s="139">
        <v>8467</v>
      </c>
      <c r="W44" s="139">
        <v>6798</v>
      </c>
      <c r="X44" s="139">
        <v>8514</v>
      </c>
      <c r="Y44" s="139">
        <v>5912</v>
      </c>
      <c r="Z44" s="139">
        <v>7324</v>
      </c>
      <c r="AA44" s="139">
        <v>5713</v>
      </c>
    </row>
    <row r="45" spans="1:27" ht="14.5">
      <c r="A45" s="160" t="s">
        <v>449</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5">
        <v>0</v>
      </c>
      <c r="S45" s="225">
        <v>0</v>
      </c>
      <c r="T45" s="225">
        <v>0</v>
      </c>
      <c r="U45" s="225">
        <v>0</v>
      </c>
      <c r="V45" s="225">
        <v>447</v>
      </c>
      <c r="W45" s="225">
        <v>98</v>
      </c>
      <c r="X45" s="225">
        <v>0</v>
      </c>
      <c r="Y45" s="225">
        <v>0</v>
      </c>
      <c r="Z45" s="225">
        <v>0</v>
      </c>
      <c r="AA45" s="225">
        <v>0</v>
      </c>
    </row>
    <row r="46" spans="1:27" s="150" customFormat="1">
      <c r="A46" s="172" t="s">
        <v>50</v>
      </c>
      <c r="B46" s="173">
        <v>11110</v>
      </c>
      <c r="C46" s="173">
        <v>10658</v>
      </c>
      <c r="D46" s="173">
        <v>10884</v>
      </c>
      <c r="E46" s="173">
        <v>9877</v>
      </c>
      <c r="F46" s="173">
        <v>10174</v>
      </c>
      <c r="G46" s="173">
        <v>10721</v>
      </c>
      <c r="H46" s="173">
        <v>9669</v>
      </c>
      <c r="I46" s="173">
        <v>9400</v>
      </c>
      <c r="J46" s="173">
        <v>8454</v>
      </c>
      <c r="K46" s="173">
        <v>6345</v>
      </c>
      <c r="L46" s="173">
        <v>7806</v>
      </c>
      <c r="M46" s="173">
        <v>6622</v>
      </c>
      <c r="N46" s="173">
        <v>7893</v>
      </c>
      <c r="O46" s="173">
        <v>6753</v>
      </c>
      <c r="P46" s="173">
        <v>8840</v>
      </c>
      <c r="Q46" s="173">
        <f>SUM(Q39:Q45)</f>
        <v>7533</v>
      </c>
      <c r="R46" s="173">
        <v>9053</v>
      </c>
      <c r="S46" s="173">
        <v>9565</v>
      </c>
      <c r="T46" s="173">
        <v>11600</v>
      </c>
      <c r="U46" s="173">
        <v>11845</v>
      </c>
      <c r="V46" s="173">
        <v>14504</v>
      </c>
      <c r="W46" s="173">
        <v>8150</v>
      </c>
      <c r="X46" s="173">
        <v>9490</v>
      </c>
      <c r="Y46" s="173">
        <v>7964</v>
      </c>
      <c r="Z46" s="173">
        <f>Z39+Z40+Z42+Z44</f>
        <v>8692</v>
      </c>
      <c r="AA46" s="173">
        <v>7600</v>
      </c>
    </row>
    <row r="47" spans="1:27" s="150" customFormat="1">
      <c r="A47" s="172" t="s">
        <v>51</v>
      </c>
      <c r="B47" s="173">
        <v>11605</v>
      </c>
      <c r="C47" s="173">
        <v>12422</v>
      </c>
      <c r="D47" s="173">
        <v>14094</v>
      </c>
      <c r="E47" s="173">
        <v>13389</v>
      </c>
      <c r="F47" s="173">
        <v>13256</v>
      </c>
      <c r="G47" s="173">
        <v>13723</v>
      </c>
      <c r="H47" s="173">
        <v>13238</v>
      </c>
      <c r="I47" s="173">
        <v>13662</v>
      </c>
      <c r="J47" s="173">
        <v>12713</v>
      </c>
      <c r="K47" s="173">
        <v>10527</v>
      </c>
      <c r="L47" s="173">
        <v>11135</v>
      </c>
      <c r="M47" s="173">
        <v>9905</v>
      </c>
      <c r="N47" s="173">
        <v>11204</v>
      </c>
      <c r="O47" s="173">
        <v>10958</v>
      </c>
      <c r="P47" s="173">
        <v>12912</v>
      </c>
      <c r="Q47" s="173">
        <f>Q36+Q46</f>
        <v>11563</v>
      </c>
      <c r="R47" s="173">
        <v>12952</v>
      </c>
      <c r="S47" s="173">
        <v>13492</v>
      </c>
      <c r="T47" s="173">
        <v>16886</v>
      </c>
      <c r="U47" s="173">
        <v>17024</v>
      </c>
      <c r="V47" s="173">
        <v>20807</v>
      </c>
      <c r="W47" s="173">
        <v>13109</v>
      </c>
      <c r="X47" s="173">
        <v>14469</v>
      </c>
      <c r="Y47" s="173">
        <v>12320</v>
      </c>
      <c r="Z47" s="173">
        <f>Z46+Z36</f>
        <v>13177</v>
      </c>
      <c r="AA47" s="173">
        <v>11771</v>
      </c>
    </row>
    <row r="48" spans="1:27" s="150" customFormat="1">
      <c r="A48" s="172" t="s">
        <v>52</v>
      </c>
      <c r="B48" s="173">
        <v>12202</v>
      </c>
      <c r="C48" s="173">
        <v>13924</v>
      </c>
      <c r="D48" s="173">
        <v>15510</v>
      </c>
      <c r="E48" s="173">
        <v>15124</v>
      </c>
      <c r="F48" s="173">
        <v>14697</v>
      </c>
      <c r="G48" s="173">
        <v>15361</v>
      </c>
      <c r="H48" s="173">
        <v>17189</v>
      </c>
      <c r="I48" s="173">
        <v>17745</v>
      </c>
      <c r="J48" s="173">
        <v>15949</v>
      </c>
      <c r="K48" s="173">
        <v>18588</v>
      </c>
      <c r="L48" s="173">
        <v>19194</v>
      </c>
      <c r="M48" s="173">
        <v>18109</v>
      </c>
      <c r="N48" s="173">
        <v>19527</v>
      </c>
      <c r="O48" s="173">
        <v>19923</v>
      </c>
      <c r="P48" s="173">
        <v>22157</v>
      </c>
      <c r="Q48" s="173">
        <f>Q47+Q29</f>
        <v>20836</v>
      </c>
      <c r="R48" s="173">
        <v>21863</v>
      </c>
      <c r="S48" s="173">
        <v>21978</v>
      </c>
      <c r="T48" s="173">
        <v>19632</v>
      </c>
      <c r="U48" s="173">
        <v>19038</v>
      </c>
      <c r="V48" s="173">
        <v>19717</v>
      </c>
      <c r="W48" s="173">
        <v>17380</v>
      </c>
      <c r="X48" s="173">
        <v>18575</v>
      </c>
      <c r="Y48" s="173">
        <v>16186</v>
      </c>
      <c r="Z48" s="173">
        <f>Z47+Z29</f>
        <v>16854</v>
      </c>
      <c r="AA48" s="173">
        <v>15250</v>
      </c>
    </row>
    <row r="49" spans="1:17">
      <c r="A49" s="161"/>
      <c r="B49" s="162"/>
      <c r="C49" s="162"/>
      <c r="D49" s="162"/>
      <c r="E49" s="162"/>
      <c r="F49" s="162"/>
      <c r="G49" s="162"/>
      <c r="H49" s="162"/>
      <c r="I49" s="162"/>
      <c r="J49" s="162"/>
      <c r="K49" s="162"/>
      <c r="L49" s="162"/>
      <c r="M49" s="162"/>
      <c r="N49" s="162"/>
      <c r="O49" s="162"/>
      <c r="P49" s="162"/>
      <c r="Q49" s="162"/>
    </row>
    <row r="50" spans="1:17" s="317" customFormat="1" ht="51.5" customHeight="1">
      <c r="A50" s="345" t="s">
        <v>595</v>
      </c>
      <c r="B50" s="345"/>
      <c r="C50" s="345"/>
      <c r="D50" s="345"/>
      <c r="E50" s="345"/>
      <c r="F50" s="345"/>
      <c r="G50" s="345"/>
      <c r="H50" s="345"/>
      <c r="I50" s="345"/>
      <c r="J50" s="345"/>
      <c r="K50" s="345"/>
      <c r="L50" s="313"/>
      <c r="M50" s="313"/>
      <c r="N50" s="313"/>
      <c r="O50" s="313"/>
      <c r="P50" s="313"/>
      <c r="Q50" s="313"/>
    </row>
    <row r="51" spans="1:17">
      <c r="A51" s="171"/>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2"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Z173"/>
  <sheetViews>
    <sheetView showGridLines="0" tabSelected="1" view="pageBreakPreview" zoomScale="80" zoomScaleNormal="80" zoomScaleSheetLayoutView="80" workbookViewId="0">
      <pane xSplit="1" ySplit="3" topLeftCell="B21" activePane="bottomRight" state="frozen"/>
      <selection activeCell="X50" sqref="X50"/>
      <selection pane="topRight" activeCell="X50" sqref="X50"/>
      <selection pane="bottomLeft" activeCell="X50" sqref="X50"/>
      <selection pane="bottomRight" activeCell="A82" sqref="A82:O82"/>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6328125" style="305" customWidth="1"/>
    <col min="29" max="29" width="9.08984375" style="122" customWidth="1"/>
    <col min="30" max="30" width="1.54296875" style="122" customWidth="1"/>
    <col min="31" max="32" width="10.1796875" style="122" customWidth="1"/>
    <col min="33" max="33" width="10.08984375" style="122" customWidth="1"/>
    <col min="34" max="16384" width="8.81640625" style="122"/>
  </cols>
  <sheetData>
    <row r="1" spans="1:52" s="150" customFormat="1">
      <c r="A1" s="149" t="s">
        <v>271</v>
      </c>
      <c r="B1" s="127"/>
      <c r="C1" s="127"/>
      <c r="D1" s="127"/>
      <c r="E1" s="127"/>
      <c r="F1" s="127"/>
      <c r="G1" s="127"/>
      <c r="H1" s="127"/>
      <c r="I1" s="127"/>
      <c r="J1" s="127"/>
      <c r="K1" s="127"/>
      <c r="L1" s="127"/>
      <c r="M1" s="127"/>
      <c r="N1" s="127"/>
      <c r="O1" s="127"/>
      <c r="P1" s="127"/>
      <c r="Q1" s="127"/>
      <c r="R1" s="127"/>
      <c r="S1" s="127"/>
      <c r="AB1" s="300"/>
    </row>
    <row r="2" spans="1:52" s="150" customFormat="1" ht="13.5" thickBot="1">
      <c r="A2" s="151" t="s">
        <v>267</v>
      </c>
      <c r="B2" s="149"/>
      <c r="C2" s="151"/>
      <c r="D2" s="151"/>
      <c r="E2" s="151"/>
      <c r="F2" s="149"/>
      <c r="G2" s="151"/>
      <c r="H2" s="151"/>
      <c r="I2" s="149"/>
      <c r="J2" s="151"/>
      <c r="K2" s="149"/>
      <c r="L2" s="149"/>
      <c r="M2" s="151"/>
      <c r="N2" s="149"/>
      <c r="O2" s="151"/>
      <c r="P2" s="149"/>
      <c r="Q2" s="151"/>
      <c r="R2" s="149"/>
      <c r="S2" s="151"/>
      <c r="AB2" s="300"/>
    </row>
    <row r="3" spans="1:52" s="150" customFormat="1" ht="14" thickTop="1" thickBot="1">
      <c r="A3" s="154" t="s">
        <v>229</v>
      </c>
      <c r="B3" s="153" t="s">
        <v>283</v>
      </c>
      <c r="C3" s="154" t="s">
        <v>101</v>
      </c>
      <c r="D3" s="154" t="s">
        <v>103</v>
      </c>
      <c r="E3" s="154" t="s">
        <v>104</v>
      </c>
      <c r="F3" s="154" t="s">
        <v>185</v>
      </c>
      <c r="G3" s="276" t="s">
        <v>304</v>
      </c>
      <c r="H3" s="276" t="s">
        <v>323</v>
      </c>
      <c r="I3" s="276" t="s">
        <v>328</v>
      </c>
      <c r="J3" s="276" t="s">
        <v>344</v>
      </c>
      <c r="K3" s="276" t="s">
        <v>349</v>
      </c>
      <c r="L3" s="276" t="s">
        <v>376</v>
      </c>
      <c r="M3" s="276" t="s">
        <v>399</v>
      </c>
      <c r="N3" s="276" t="s">
        <v>401</v>
      </c>
      <c r="O3" s="276" t="s">
        <v>428</v>
      </c>
      <c r="P3" s="276" t="s">
        <v>431</v>
      </c>
      <c r="Q3" s="276" t="s">
        <v>438</v>
      </c>
      <c r="R3" s="276" t="s">
        <v>440</v>
      </c>
      <c r="S3" s="276" t="s">
        <v>443</v>
      </c>
      <c r="T3" s="276" t="str">
        <f>'1 FO Q'!O3</f>
        <v>Q2 2022</v>
      </c>
      <c r="U3" s="276" t="str">
        <f>'1 FO Q'!P3</f>
        <v>Q3 2022</v>
      </c>
      <c r="V3" s="276" t="str">
        <f>'1 FO Q'!Q3</f>
        <v>Q4 2022</v>
      </c>
      <c r="W3" s="276" t="str">
        <f>'1 FO Q'!R3</f>
        <v>Q1 2023</v>
      </c>
      <c r="X3" s="276" t="s">
        <v>503</v>
      </c>
      <c r="Y3" s="276" t="str">
        <f>'1 FO Q'!T3</f>
        <v>Q3 2023</v>
      </c>
      <c r="Z3" s="276" t="str">
        <f>'1 FO Q'!U3</f>
        <v>Q4 2023</v>
      </c>
      <c r="AA3" s="276" t="str">
        <f>'1 FO Q'!V3</f>
        <v>Q1 2024</v>
      </c>
      <c r="AB3" s="301"/>
      <c r="AC3" s="276" t="str">
        <f>'1 FO Q'!W3</f>
        <v>Q2 2024</v>
      </c>
      <c r="AD3" s="276"/>
      <c r="AE3" s="276" t="str">
        <f>'1 FO Q'!X3</f>
        <v>Q3 2024</v>
      </c>
      <c r="AF3" s="276" t="str">
        <f>'1 FO Q'!Y3</f>
        <v>Q4 2024</v>
      </c>
      <c r="AG3" s="276" t="str">
        <f>'1 FO Q'!Z3</f>
        <v>Q1 2025</v>
      </c>
    </row>
    <row r="4" spans="1:52" ht="13.5" thickTop="1">
      <c r="A4" s="165" t="s">
        <v>363</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302"/>
      <c r="AC4" s="167">
        <v>-120</v>
      </c>
      <c r="AD4" s="167"/>
      <c r="AE4" s="167">
        <v>-148</v>
      </c>
      <c r="AF4" s="167">
        <v>-230</v>
      </c>
      <c r="AG4" s="167">
        <v>-125</v>
      </c>
      <c r="AH4" s="290"/>
    </row>
    <row r="5" spans="1:52">
      <c r="A5" s="165" t="s">
        <v>490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302"/>
      <c r="AC5" s="167" t="s">
        <v>290</v>
      </c>
      <c r="AD5" s="167"/>
      <c r="AE5" s="167" t="s">
        <v>290</v>
      </c>
      <c r="AF5" s="167">
        <v>1</v>
      </c>
      <c r="AG5" s="167">
        <v>0</v>
      </c>
      <c r="AH5" s="290"/>
    </row>
    <row r="6" spans="1:52">
      <c r="A6" s="165" t="s">
        <v>464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302"/>
      <c r="AC6" s="167">
        <v>51</v>
      </c>
      <c r="AD6" s="167"/>
      <c r="AE6" s="167">
        <v>50</v>
      </c>
      <c r="AF6" s="167">
        <v>48</v>
      </c>
      <c r="AG6" s="167">
        <v>47</v>
      </c>
      <c r="AH6" s="290"/>
    </row>
    <row r="7" spans="1:52">
      <c r="A7" s="165" t="s">
        <v>506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302"/>
      <c r="AC7" s="167" t="s">
        <v>290</v>
      </c>
      <c r="AD7" s="167"/>
      <c r="AE7" s="167" t="s">
        <v>290</v>
      </c>
      <c r="AF7" s="167" t="s">
        <v>290</v>
      </c>
      <c r="AG7" s="167" t="s">
        <v>290</v>
      </c>
      <c r="AH7" s="290"/>
    </row>
    <row r="8" spans="1:52">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56">
        <v>1</v>
      </c>
      <c r="AC8" s="354">
        <v>55</v>
      </c>
      <c r="AD8" s="307">
        <v>1</v>
      </c>
      <c r="AE8" s="167">
        <v>-54</v>
      </c>
      <c r="AF8" s="167">
        <v>177</v>
      </c>
      <c r="AG8" s="167">
        <v>-262</v>
      </c>
      <c r="AH8" s="290"/>
    </row>
    <row r="9" spans="1:52" ht="26">
      <c r="A9" s="163" t="s">
        <v>465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357"/>
      <c r="AC9" s="168">
        <v>-15</v>
      </c>
      <c r="AD9" s="303"/>
      <c r="AE9" s="168">
        <v>-152</v>
      </c>
      <c r="AF9" s="168">
        <v>-4</v>
      </c>
      <c r="AG9" s="168">
        <v>-340</v>
      </c>
      <c r="AH9" s="290"/>
      <c r="AI9" s="145"/>
      <c r="AJ9" s="145"/>
      <c r="AK9" s="145"/>
      <c r="AL9" s="145"/>
      <c r="AM9" s="145"/>
      <c r="AN9" s="145"/>
      <c r="AO9" s="145"/>
      <c r="AP9" s="145"/>
      <c r="AQ9" s="145"/>
      <c r="AR9" s="145"/>
      <c r="AS9" s="145"/>
      <c r="AT9" s="145"/>
      <c r="AU9" s="145"/>
      <c r="AV9" s="145"/>
      <c r="AW9" s="145"/>
      <c r="AX9" s="145"/>
      <c r="AY9" s="145"/>
      <c r="AZ9" s="145"/>
    </row>
    <row r="10" spans="1:52">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58"/>
      <c r="AC10" s="354">
        <v>650</v>
      </c>
      <c r="AD10" s="358">
        <v>2</v>
      </c>
      <c r="AE10" s="167">
        <v>-1365</v>
      </c>
      <c r="AF10" s="167">
        <v>392</v>
      </c>
      <c r="AG10" s="167">
        <v>-328</v>
      </c>
      <c r="AH10" s="290"/>
      <c r="AI10" s="145"/>
      <c r="AJ10" s="145"/>
      <c r="AK10" s="145"/>
      <c r="AL10" s="145"/>
      <c r="AM10" s="145"/>
      <c r="AN10" s="145"/>
      <c r="AO10" s="145"/>
      <c r="AP10" s="145"/>
      <c r="AQ10" s="145"/>
      <c r="AR10" s="145"/>
      <c r="AS10" s="145"/>
      <c r="AT10" s="145"/>
      <c r="AU10" s="145"/>
      <c r="AV10" s="145"/>
      <c r="AW10" s="145"/>
      <c r="AX10" s="145"/>
      <c r="AY10" s="145"/>
      <c r="AZ10" s="145"/>
    </row>
    <row r="11" spans="1:52">
      <c r="A11" s="163" t="s">
        <v>494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357"/>
      <c r="AC11" s="168">
        <v>635</v>
      </c>
      <c r="AD11" s="303"/>
      <c r="AE11" s="168">
        <v>-1517</v>
      </c>
      <c r="AF11" s="168">
        <v>388</v>
      </c>
      <c r="AG11" s="168">
        <v>-668</v>
      </c>
      <c r="AH11" s="290"/>
      <c r="AI11" s="145"/>
      <c r="AJ11" s="145"/>
      <c r="AK11" s="145"/>
      <c r="AL11" s="145"/>
      <c r="AM11" s="145"/>
      <c r="AN11" s="145"/>
      <c r="AO11" s="145"/>
      <c r="AP11" s="145"/>
      <c r="AQ11" s="145"/>
      <c r="AR11" s="145"/>
      <c r="AS11" s="145"/>
      <c r="AT11" s="145"/>
      <c r="AU11" s="145"/>
      <c r="AV11" s="145"/>
      <c r="AW11" s="145"/>
      <c r="AX11" s="145"/>
      <c r="AY11" s="145"/>
      <c r="AZ11" s="145"/>
    </row>
    <row r="12" spans="1:52">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359"/>
      <c r="AC12" s="167"/>
      <c r="AD12" s="302"/>
      <c r="AE12" s="167"/>
      <c r="AF12" s="167"/>
      <c r="AG12" s="167"/>
      <c r="AH12" s="290"/>
      <c r="AI12" s="145"/>
      <c r="AJ12" s="145"/>
      <c r="AK12" s="145"/>
      <c r="AL12" s="145"/>
      <c r="AM12" s="145"/>
      <c r="AN12" s="145"/>
      <c r="AO12" s="145"/>
      <c r="AP12" s="145"/>
      <c r="AQ12" s="145"/>
      <c r="AR12" s="145"/>
      <c r="AS12" s="145"/>
      <c r="AT12" s="145"/>
      <c r="AU12" s="145"/>
      <c r="AV12" s="145"/>
      <c r="AW12" s="145"/>
      <c r="AX12" s="145"/>
      <c r="AY12" s="145"/>
      <c r="AZ12" s="145"/>
    </row>
    <row r="13" spans="1:52">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359"/>
      <c r="AC13" s="167" t="s">
        <v>290</v>
      </c>
      <c r="AD13" s="302"/>
      <c r="AE13" s="167" t="s">
        <v>290</v>
      </c>
      <c r="AF13" s="167" t="s">
        <v>290</v>
      </c>
      <c r="AG13" s="167" t="s">
        <v>290</v>
      </c>
      <c r="AH13" s="290"/>
      <c r="AI13" s="145"/>
      <c r="AJ13" s="145"/>
      <c r="AK13" s="145"/>
      <c r="AL13" s="145"/>
      <c r="AM13" s="145"/>
      <c r="AN13" s="145"/>
      <c r="AO13" s="145"/>
      <c r="AP13" s="145"/>
      <c r="AQ13" s="145"/>
      <c r="AR13" s="145"/>
      <c r="AS13" s="145"/>
      <c r="AT13" s="145"/>
      <c r="AU13" s="145"/>
      <c r="AV13" s="145"/>
      <c r="AW13" s="145"/>
      <c r="AX13" s="145"/>
      <c r="AY13" s="145"/>
      <c r="AZ13" s="145"/>
    </row>
    <row r="14" spans="1:52">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359"/>
      <c r="AC14" s="167">
        <v>64</v>
      </c>
      <c r="AD14" s="302"/>
      <c r="AE14" s="167" t="s">
        <v>290</v>
      </c>
      <c r="AF14" s="167">
        <v>6</v>
      </c>
      <c r="AG14" s="167" t="s">
        <v>290</v>
      </c>
      <c r="AH14" s="290"/>
      <c r="AI14" s="145"/>
      <c r="AJ14" s="145"/>
      <c r="AK14" s="145"/>
      <c r="AL14" s="145"/>
      <c r="AM14" s="145"/>
      <c r="AN14" s="145"/>
      <c r="AO14" s="145"/>
      <c r="AP14" s="145"/>
      <c r="AQ14" s="145"/>
      <c r="AR14" s="145"/>
      <c r="AS14" s="145"/>
      <c r="AT14" s="145"/>
      <c r="AU14" s="145"/>
      <c r="AV14" s="145"/>
      <c r="AW14" s="145"/>
      <c r="AX14" s="145"/>
      <c r="AY14" s="145"/>
      <c r="AZ14" s="145"/>
    </row>
    <row r="15" spans="1:52">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359"/>
      <c r="AC15" s="167">
        <v>-13</v>
      </c>
      <c r="AD15" s="302"/>
      <c r="AE15" s="167">
        <v>-11</v>
      </c>
      <c r="AF15" s="167">
        <v>-8</v>
      </c>
      <c r="AG15" s="167">
        <v>-9</v>
      </c>
      <c r="AH15" s="290"/>
      <c r="AI15" s="145"/>
      <c r="AJ15" s="145"/>
      <c r="AK15" s="145"/>
      <c r="AL15" s="145"/>
      <c r="AM15" s="145"/>
      <c r="AN15" s="145"/>
      <c r="AO15" s="145"/>
      <c r="AP15" s="145"/>
      <c r="AQ15" s="145"/>
      <c r="AR15" s="145"/>
      <c r="AS15" s="145"/>
      <c r="AT15" s="145"/>
      <c r="AU15" s="145"/>
      <c r="AV15" s="145"/>
      <c r="AW15" s="145"/>
      <c r="AX15" s="145"/>
      <c r="AY15" s="145"/>
      <c r="AZ15" s="145"/>
    </row>
    <row r="16" spans="1:52">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359"/>
      <c r="AC16" s="167">
        <v>5</v>
      </c>
      <c r="AD16" s="302"/>
      <c r="AE16" s="167">
        <v>5</v>
      </c>
      <c r="AF16" s="167">
        <v>4</v>
      </c>
      <c r="AG16" s="167">
        <v>6</v>
      </c>
      <c r="AH16" s="290"/>
      <c r="AI16" s="145"/>
      <c r="AJ16" s="145"/>
      <c r="AK16" s="145"/>
      <c r="AL16" s="145"/>
      <c r="AM16" s="145"/>
      <c r="AN16" s="145"/>
      <c r="AO16" s="145"/>
      <c r="AP16" s="145"/>
      <c r="AQ16" s="145"/>
      <c r="AR16" s="145"/>
      <c r="AS16" s="145"/>
      <c r="AT16" s="145"/>
      <c r="AU16" s="145"/>
      <c r="AV16" s="145"/>
      <c r="AW16" s="145"/>
      <c r="AX16" s="145"/>
      <c r="AY16" s="145"/>
      <c r="AZ16" s="145"/>
    </row>
    <row r="17" spans="1:52">
      <c r="A17" s="163" t="s">
        <v>491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357"/>
      <c r="AC17" s="168">
        <v>56</v>
      </c>
      <c r="AD17" s="303"/>
      <c r="AE17" s="168">
        <v>-6</v>
      </c>
      <c r="AF17" s="168">
        <v>2</v>
      </c>
      <c r="AG17" s="168">
        <v>-3</v>
      </c>
      <c r="AH17" s="290"/>
      <c r="AI17" s="145"/>
      <c r="AJ17" s="145"/>
      <c r="AK17" s="145"/>
      <c r="AL17" s="145"/>
      <c r="AM17" s="145"/>
      <c r="AN17" s="145"/>
      <c r="AO17" s="145"/>
      <c r="AP17" s="145"/>
      <c r="AQ17" s="145"/>
      <c r="AR17" s="145"/>
      <c r="AS17" s="145"/>
      <c r="AT17" s="145"/>
      <c r="AU17" s="145"/>
      <c r="AV17" s="145"/>
      <c r="AW17" s="145"/>
      <c r="AX17" s="145"/>
      <c r="AY17" s="145"/>
      <c r="AZ17" s="145"/>
    </row>
    <row r="18" spans="1:52">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359"/>
      <c r="AC18" s="167"/>
      <c r="AD18" s="302"/>
      <c r="AE18" s="167"/>
      <c r="AF18" s="167"/>
      <c r="AG18" s="167"/>
      <c r="AH18" s="290"/>
      <c r="AI18" s="145"/>
      <c r="AJ18" s="145"/>
      <c r="AK18" s="145"/>
      <c r="AL18" s="145"/>
      <c r="AM18" s="145"/>
      <c r="AN18" s="145"/>
      <c r="AO18" s="145"/>
      <c r="AP18" s="145"/>
      <c r="AQ18" s="145"/>
      <c r="AR18" s="145"/>
      <c r="AS18" s="145"/>
      <c r="AT18" s="145"/>
      <c r="AU18" s="145"/>
      <c r="AV18" s="145"/>
      <c r="AW18" s="145"/>
      <c r="AX18" s="145"/>
      <c r="AY18" s="145"/>
      <c r="AZ18" s="145"/>
    </row>
    <row r="19" spans="1:52" hidden="1" outlineLevel="1">
      <c r="A19" s="165" t="s">
        <v>433</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359"/>
      <c r="AC19" s="167" t="s">
        <v>290</v>
      </c>
      <c r="AD19" s="302"/>
      <c r="AE19" s="167"/>
      <c r="AF19" s="167"/>
      <c r="AG19" s="167"/>
      <c r="AH19" s="290"/>
      <c r="AI19" s="145"/>
      <c r="AJ19" s="145"/>
      <c r="AK19" s="145"/>
      <c r="AL19" s="145"/>
      <c r="AM19" s="145"/>
      <c r="AN19" s="145"/>
      <c r="AO19" s="145"/>
      <c r="AP19" s="145"/>
      <c r="AQ19" s="145"/>
      <c r="AR19" s="145"/>
      <c r="AS19" s="145"/>
      <c r="AT19" s="145"/>
      <c r="AU19" s="145"/>
      <c r="AV19" s="145"/>
      <c r="AW19" s="145"/>
      <c r="AX19" s="145"/>
      <c r="AY19" s="145"/>
      <c r="AZ19" s="145"/>
    </row>
    <row r="20" spans="1:52" hidden="1" outlineLevel="1">
      <c r="A20" s="165" t="s">
        <v>326</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359"/>
      <c r="AC20" s="167" t="s">
        <v>290</v>
      </c>
      <c r="AD20" s="302"/>
      <c r="AE20" s="167"/>
      <c r="AF20" s="167"/>
      <c r="AG20" s="167"/>
      <c r="AH20" s="290"/>
      <c r="AI20" s="145"/>
      <c r="AJ20" s="145"/>
      <c r="AK20" s="145"/>
      <c r="AL20" s="145"/>
      <c r="AM20" s="145"/>
      <c r="AN20" s="145"/>
      <c r="AO20" s="145"/>
      <c r="AP20" s="145"/>
      <c r="AQ20" s="145"/>
      <c r="AR20" s="145"/>
      <c r="AS20" s="145"/>
      <c r="AT20" s="145"/>
      <c r="AU20" s="145"/>
      <c r="AV20" s="145"/>
      <c r="AW20" s="145"/>
      <c r="AX20" s="145"/>
      <c r="AY20" s="145"/>
      <c r="AZ20" s="145"/>
    </row>
    <row r="21" spans="1:52" collapsed="1">
      <c r="A21" s="165" t="s">
        <v>446</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359"/>
      <c r="AC21" s="167" t="s">
        <v>290</v>
      </c>
      <c r="AD21" s="302"/>
      <c r="AE21" s="167">
        <v>600</v>
      </c>
      <c r="AF21" s="167">
        <v>-400</v>
      </c>
      <c r="AG21" s="167">
        <v>600</v>
      </c>
      <c r="AH21" s="290"/>
      <c r="AI21" s="145"/>
      <c r="AJ21" s="145"/>
      <c r="AK21" s="145"/>
      <c r="AL21" s="145"/>
      <c r="AM21" s="145"/>
      <c r="AN21" s="145"/>
      <c r="AO21" s="145"/>
      <c r="AP21" s="145"/>
      <c r="AQ21" s="145"/>
      <c r="AR21" s="145"/>
      <c r="AS21" s="145"/>
      <c r="AT21" s="145"/>
      <c r="AU21" s="145"/>
      <c r="AV21" s="145"/>
      <c r="AW21" s="145"/>
      <c r="AX21" s="145"/>
      <c r="AY21" s="145"/>
      <c r="AZ21" s="145"/>
    </row>
    <row r="22" spans="1:52" hidden="1" outlineLevel="1">
      <c r="A22" s="165" t="s">
        <v>319</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359"/>
      <c r="AC22" s="167" t="s">
        <v>290</v>
      </c>
      <c r="AD22" s="302"/>
      <c r="AE22" s="167"/>
      <c r="AF22" s="167"/>
      <c r="AG22" s="167"/>
      <c r="AH22" s="290"/>
      <c r="AI22" s="145"/>
      <c r="AJ22" s="145"/>
      <c r="AK22" s="145"/>
      <c r="AL22" s="145"/>
      <c r="AM22" s="145"/>
      <c r="AN22" s="145"/>
      <c r="AO22" s="145"/>
      <c r="AP22" s="145"/>
      <c r="AQ22" s="145"/>
      <c r="AR22" s="145"/>
      <c r="AS22" s="145"/>
      <c r="AT22" s="145"/>
      <c r="AU22" s="145"/>
      <c r="AV22" s="145"/>
      <c r="AW22" s="145"/>
      <c r="AX22" s="145"/>
      <c r="AY22" s="145"/>
      <c r="AZ22" s="145"/>
    </row>
    <row r="23" spans="1:52" hidden="1" outlineLevel="1">
      <c r="A23" s="165" t="s">
        <v>310</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359"/>
      <c r="AC23" s="167" t="s">
        <v>290</v>
      </c>
      <c r="AD23" s="302"/>
      <c r="AE23" s="167"/>
      <c r="AF23" s="167"/>
      <c r="AG23" s="167"/>
      <c r="AH23" s="290"/>
      <c r="AI23" s="145"/>
      <c r="AJ23" s="145"/>
      <c r="AK23" s="145"/>
      <c r="AL23" s="145"/>
      <c r="AM23" s="145"/>
      <c r="AN23" s="145"/>
      <c r="AO23" s="145"/>
      <c r="AP23" s="145"/>
      <c r="AQ23" s="145"/>
      <c r="AR23" s="145"/>
      <c r="AS23" s="145"/>
      <c r="AT23" s="145"/>
      <c r="AU23" s="145"/>
      <c r="AV23" s="145"/>
      <c r="AW23" s="145"/>
      <c r="AX23" s="145"/>
      <c r="AY23" s="145"/>
      <c r="AZ23" s="145"/>
    </row>
    <row r="24" spans="1:52" collapsed="1">
      <c r="A24" s="165" t="s">
        <v>447</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359"/>
      <c r="AC24" s="167">
        <v>-10</v>
      </c>
      <c r="AD24" s="302"/>
      <c r="AE24" s="167">
        <v>-16</v>
      </c>
      <c r="AF24" s="167">
        <v>-12</v>
      </c>
      <c r="AG24" s="167">
        <v>-14</v>
      </c>
      <c r="AH24" s="290"/>
      <c r="AI24" s="145"/>
      <c r="AJ24" s="145"/>
      <c r="AK24" s="145"/>
      <c r="AL24" s="145"/>
      <c r="AM24" s="145"/>
      <c r="AN24" s="145"/>
      <c r="AO24" s="145"/>
      <c r="AP24" s="145"/>
      <c r="AQ24" s="145"/>
      <c r="AR24" s="145"/>
      <c r="AS24" s="145"/>
      <c r="AT24" s="145"/>
      <c r="AU24" s="145"/>
      <c r="AV24" s="145"/>
      <c r="AW24" s="145"/>
      <c r="AX24" s="145"/>
      <c r="AY24" s="145"/>
      <c r="AZ24" s="145"/>
    </row>
    <row r="25" spans="1:52">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359"/>
      <c r="AC25" s="167" t="s">
        <v>290</v>
      </c>
      <c r="AD25" s="302"/>
      <c r="AE25" s="167" t="s">
        <v>290</v>
      </c>
      <c r="AF25" s="167" t="s">
        <v>290</v>
      </c>
      <c r="AG25" s="167" t="s">
        <v>290</v>
      </c>
      <c r="AH25" s="290"/>
      <c r="AI25" s="145"/>
      <c r="AJ25" s="145"/>
      <c r="AK25" s="145"/>
      <c r="AL25" s="145"/>
      <c r="AM25" s="145"/>
      <c r="AN25" s="145"/>
      <c r="AO25" s="145"/>
      <c r="AP25" s="145"/>
      <c r="AQ25" s="145"/>
      <c r="AR25" s="145"/>
      <c r="AS25" s="145"/>
      <c r="AT25" s="145"/>
      <c r="AU25" s="145"/>
      <c r="AV25" s="145"/>
      <c r="AW25" s="145"/>
      <c r="AX25" s="145"/>
      <c r="AY25" s="145"/>
      <c r="AZ25" s="145"/>
    </row>
    <row r="26" spans="1:52">
      <c r="A26" s="165" t="s">
        <v>544</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359"/>
      <c r="AC26" s="167" t="s">
        <v>290</v>
      </c>
      <c r="AD26" s="302"/>
      <c r="AE26" s="167" t="s">
        <v>290</v>
      </c>
      <c r="AF26" s="167" t="s">
        <v>290</v>
      </c>
      <c r="AG26" s="167" t="s">
        <v>290</v>
      </c>
      <c r="AH26" s="290"/>
      <c r="AI26" s="145"/>
      <c r="AJ26" s="145"/>
      <c r="AK26" s="145"/>
      <c r="AL26" s="145"/>
      <c r="AM26" s="145"/>
      <c r="AN26" s="145"/>
      <c r="AO26" s="145"/>
      <c r="AP26" s="145"/>
      <c r="AQ26" s="145"/>
      <c r="AR26" s="145"/>
      <c r="AS26" s="145"/>
      <c r="AT26" s="145"/>
      <c r="AU26" s="145"/>
      <c r="AV26" s="145"/>
      <c r="AW26" s="145"/>
      <c r="AX26" s="145"/>
      <c r="AY26" s="145"/>
      <c r="AZ26" s="145"/>
    </row>
    <row r="27" spans="1:52">
      <c r="A27" s="165" t="s">
        <v>545</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56"/>
      <c r="AC27" s="167">
        <f>-2-6</f>
        <v>-8</v>
      </c>
      <c r="AD27" s="307">
        <v>2</v>
      </c>
      <c r="AE27" s="167" t="s">
        <v>290</v>
      </c>
      <c r="AF27" s="167" t="s">
        <v>290</v>
      </c>
      <c r="AG27" s="167" t="s">
        <v>290</v>
      </c>
      <c r="AH27" s="290"/>
      <c r="AI27" s="145"/>
      <c r="AJ27" s="145"/>
      <c r="AK27" s="145"/>
      <c r="AL27" s="145"/>
      <c r="AM27" s="145"/>
      <c r="AN27" s="145"/>
      <c r="AO27" s="145"/>
      <c r="AP27" s="145"/>
      <c r="AQ27" s="145"/>
      <c r="AR27" s="145"/>
      <c r="AS27" s="145"/>
      <c r="AT27" s="145"/>
      <c r="AU27" s="145"/>
      <c r="AV27" s="145"/>
      <c r="AW27" s="145"/>
      <c r="AX27" s="145"/>
      <c r="AY27" s="145"/>
      <c r="AZ27" s="145"/>
    </row>
    <row r="28" spans="1:52">
      <c r="A28" s="165" t="s">
        <v>61</v>
      </c>
      <c r="B28" s="167" t="s">
        <v>290</v>
      </c>
      <c r="C28" s="167">
        <v>0</v>
      </c>
      <c r="D28" s="167">
        <v>-32.012</v>
      </c>
      <c r="E28" s="167">
        <v>0</v>
      </c>
      <c r="F28" s="167">
        <v>-3277.9879999999998</v>
      </c>
      <c r="G28" s="167" t="s">
        <v>290</v>
      </c>
      <c r="H28" s="167">
        <v>-219</v>
      </c>
      <c r="I28" s="167" t="s">
        <v>290</v>
      </c>
      <c r="J28" s="167">
        <v>-219</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359"/>
      <c r="AC28" s="167" t="s">
        <v>290</v>
      </c>
      <c r="AD28" s="302"/>
      <c r="AE28" s="167" t="s">
        <v>290</v>
      </c>
      <c r="AF28" s="167" t="s">
        <v>290</v>
      </c>
      <c r="AG28" s="167" t="s">
        <v>290</v>
      </c>
      <c r="AH28" s="290"/>
      <c r="AI28" s="145"/>
      <c r="AJ28" s="145"/>
      <c r="AK28" s="145"/>
      <c r="AL28" s="145"/>
      <c r="AM28" s="145"/>
      <c r="AN28" s="145"/>
      <c r="AO28" s="145"/>
      <c r="AP28" s="145"/>
      <c r="AQ28" s="145"/>
      <c r="AR28" s="145"/>
      <c r="AS28" s="145"/>
      <c r="AT28" s="145"/>
      <c r="AU28" s="145"/>
      <c r="AV28" s="145"/>
      <c r="AW28" s="145"/>
      <c r="AX28" s="145"/>
      <c r="AY28" s="145"/>
      <c r="AZ28" s="145"/>
    </row>
    <row r="29" spans="1:52">
      <c r="A29" s="165" t="s">
        <v>62</v>
      </c>
      <c r="B29" s="167" t="s">
        <v>290</v>
      </c>
      <c r="C29" s="167">
        <v>40.518000000000001</v>
      </c>
      <c r="D29" s="167">
        <v>21.114999999999995</v>
      </c>
      <c r="E29" s="167">
        <v>-42.379999999999995</v>
      </c>
      <c r="F29" s="167">
        <v>-89.253</v>
      </c>
      <c r="G29" s="167">
        <v>85</v>
      </c>
      <c r="H29" s="167">
        <v>5</v>
      </c>
      <c r="I29" s="167">
        <v>3</v>
      </c>
      <c r="J29" s="167">
        <v>-18</v>
      </c>
      <c r="K29" s="167">
        <v>12.16</v>
      </c>
      <c r="L29" s="167">
        <v>-2</v>
      </c>
      <c r="M29" s="167">
        <v>24.009999999999998</v>
      </c>
      <c r="N29" s="167">
        <v>-12</v>
      </c>
      <c r="O29" s="167">
        <v>13.1</v>
      </c>
      <c r="P29" s="167">
        <v>-60</v>
      </c>
      <c r="Q29" s="167">
        <v>-9</v>
      </c>
      <c r="R29" s="167">
        <v>20</v>
      </c>
      <c r="S29" s="167">
        <v>4</v>
      </c>
      <c r="T29" s="167">
        <v>5</v>
      </c>
      <c r="U29" s="167">
        <v>-98</v>
      </c>
      <c r="V29" s="167">
        <v>96</v>
      </c>
      <c r="W29" s="167">
        <v>-1</v>
      </c>
      <c r="X29" s="167">
        <v>10</v>
      </c>
      <c r="Y29" s="167">
        <v>-3</v>
      </c>
      <c r="Z29" s="167">
        <v>15</v>
      </c>
      <c r="AA29" s="167">
        <v>4</v>
      </c>
      <c r="AB29" s="356">
        <v>1</v>
      </c>
      <c r="AC29" s="167">
        <v>-5</v>
      </c>
      <c r="AD29" s="307">
        <v>1</v>
      </c>
      <c r="AE29" s="167">
        <v>1</v>
      </c>
      <c r="AF29" s="167">
        <v>0</v>
      </c>
      <c r="AG29" s="167">
        <v>-9</v>
      </c>
      <c r="AH29" s="290"/>
      <c r="AI29" s="145"/>
      <c r="AJ29" s="145"/>
      <c r="AK29" s="145"/>
      <c r="AL29" s="145"/>
      <c r="AM29" s="145"/>
      <c r="AN29" s="145"/>
      <c r="AO29" s="145"/>
      <c r="AP29" s="145"/>
      <c r="AQ29" s="145"/>
      <c r="AR29" s="145"/>
      <c r="AS29" s="145"/>
      <c r="AT29" s="145"/>
      <c r="AU29" s="145"/>
      <c r="AV29" s="145"/>
      <c r="AW29" s="145"/>
      <c r="AX29" s="145"/>
      <c r="AY29" s="145"/>
      <c r="AZ29" s="145"/>
    </row>
    <row r="30" spans="1:52">
      <c r="A30" s="163" t="s">
        <v>492</v>
      </c>
      <c r="B30" s="167" t="s">
        <v>290</v>
      </c>
      <c r="C30" s="168">
        <v>431.51800000000003</v>
      </c>
      <c r="D30" s="168">
        <v>-524.39700000000005</v>
      </c>
      <c r="E30" s="168">
        <v>305.52</v>
      </c>
      <c r="F30" s="168">
        <v>-421.94100000000014</v>
      </c>
      <c r="G30" s="168">
        <v>466</v>
      </c>
      <c r="H30" s="168">
        <v>370</v>
      </c>
      <c r="I30" s="168">
        <v>-73</v>
      </c>
      <c r="J30" s="168">
        <v>-290</v>
      </c>
      <c r="K30" s="168">
        <v>677.05700000000002</v>
      </c>
      <c r="L30" s="168">
        <v>-320</v>
      </c>
      <c r="M30" s="168">
        <v>101.25099999999998</v>
      </c>
      <c r="N30" s="168">
        <v>-759</v>
      </c>
      <c r="O30" s="168">
        <v>3085.4</v>
      </c>
      <c r="P30" s="168">
        <v>-143</v>
      </c>
      <c r="Q30" s="168">
        <v>-36</v>
      </c>
      <c r="R30" s="168">
        <v>5</v>
      </c>
      <c r="S30" s="168">
        <v>887</v>
      </c>
      <c r="T30" s="168">
        <v>-812</v>
      </c>
      <c r="U30" s="168">
        <v>-117</v>
      </c>
      <c r="V30" s="168">
        <v>577</v>
      </c>
      <c r="W30" s="168">
        <v>271</v>
      </c>
      <c r="X30" s="168">
        <v>-651</v>
      </c>
      <c r="Y30" s="168">
        <v>1169</v>
      </c>
      <c r="Z30" s="168">
        <v>2500</v>
      </c>
      <c r="AA30" s="168">
        <v>202</v>
      </c>
      <c r="AB30" s="357"/>
      <c r="AC30" s="168">
        <v>-23</v>
      </c>
      <c r="AD30" s="303"/>
      <c r="AE30" s="168">
        <v>585</v>
      </c>
      <c r="AF30" s="168">
        <v>-412</v>
      </c>
      <c r="AG30" s="168">
        <v>577</v>
      </c>
      <c r="AH30" s="290"/>
      <c r="AI30" s="145"/>
      <c r="AJ30" s="145"/>
      <c r="AK30" s="145"/>
      <c r="AL30" s="145"/>
      <c r="AM30" s="145"/>
      <c r="AN30" s="145"/>
      <c r="AO30" s="145"/>
      <c r="AP30" s="145"/>
      <c r="AQ30" s="145"/>
      <c r="AR30" s="145"/>
      <c r="AS30" s="145"/>
      <c r="AT30" s="145"/>
      <c r="AU30" s="145"/>
      <c r="AV30" s="145"/>
      <c r="AW30" s="145"/>
      <c r="AX30" s="145"/>
      <c r="AY30" s="145"/>
      <c r="AZ30" s="145"/>
    </row>
    <row r="31" spans="1:52">
      <c r="A31" s="165"/>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302"/>
      <c r="AC31" s="167"/>
      <c r="AD31" s="302"/>
      <c r="AE31" s="167"/>
      <c r="AF31" s="167"/>
      <c r="AG31" s="167"/>
      <c r="AH31" s="290"/>
      <c r="AI31" s="145"/>
      <c r="AJ31" s="145"/>
      <c r="AK31" s="145"/>
      <c r="AL31" s="145"/>
      <c r="AM31" s="145"/>
      <c r="AN31" s="145"/>
      <c r="AO31" s="145"/>
      <c r="AP31" s="145"/>
      <c r="AQ31" s="145"/>
      <c r="AR31" s="145"/>
      <c r="AS31" s="145"/>
      <c r="AT31" s="145"/>
      <c r="AU31" s="145"/>
      <c r="AV31" s="145"/>
      <c r="AW31" s="145"/>
      <c r="AX31" s="145"/>
      <c r="AY31" s="145"/>
      <c r="AZ31" s="145"/>
    </row>
    <row r="32" spans="1:52">
      <c r="A32" s="163" t="s">
        <v>66</v>
      </c>
      <c r="B32" s="167" t="s">
        <v>290</v>
      </c>
      <c r="C32" s="168">
        <v>14.774999999999807</v>
      </c>
      <c r="D32" s="168">
        <v>9.2379999999999853</v>
      </c>
      <c r="E32" s="168">
        <v>33.98400000000008</v>
      </c>
      <c r="F32" s="168">
        <v>281.20399999999961</v>
      </c>
      <c r="G32" s="168">
        <v>276</v>
      </c>
      <c r="H32" s="168">
        <v>834</v>
      </c>
      <c r="I32" s="168">
        <v>-682</v>
      </c>
      <c r="J32" s="168">
        <v>359</v>
      </c>
      <c r="K32" s="168">
        <v>75.799000000000092</v>
      </c>
      <c r="L32" s="168">
        <v>259</v>
      </c>
      <c r="M32" s="168">
        <v>409.98000000000013</v>
      </c>
      <c r="N32" s="168">
        <v>113</v>
      </c>
      <c r="O32" s="168">
        <v>2557.5419999999999</v>
      </c>
      <c r="P32" s="168">
        <v>801</v>
      </c>
      <c r="Q32" s="168">
        <v>-405</v>
      </c>
      <c r="R32" s="168">
        <v>677</v>
      </c>
      <c r="S32" s="168">
        <v>-79</v>
      </c>
      <c r="T32" s="168">
        <v>-392</v>
      </c>
      <c r="U32" s="168">
        <v>-2187</v>
      </c>
      <c r="V32" s="168">
        <v>-310</v>
      </c>
      <c r="W32" s="168">
        <v>-761</v>
      </c>
      <c r="X32" s="168">
        <v>-388</v>
      </c>
      <c r="Y32" s="168">
        <v>88</v>
      </c>
      <c r="Z32" s="168">
        <v>865</v>
      </c>
      <c r="AA32" s="168">
        <v>-1250</v>
      </c>
      <c r="AB32" s="303"/>
      <c r="AC32" s="168">
        <v>669</v>
      </c>
      <c r="AD32" s="303"/>
      <c r="AE32" s="168">
        <v>-938</v>
      </c>
      <c r="AF32" s="168">
        <v>-22</v>
      </c>
      <c r="AG32" s="168">
        <v>-94</v>
      </c>
      <c r="AH32" s="290"/>
      <c r="AI32" s="145"/>
      <c r="AJ32" s="145"/>
      <c r="AK32" s="145"/>
      <c r="AL32" s="145"/>
      <c r="AM32" s="145"/>
      <c r="AN32" s="145"/>
      <c r="AO32" s="145"/>
      <c r="AP32" s="145"/>
      <c r="AQ32" s="145"/>
      <c r="AR32" s="145"/>
      <c r="AS32" s="145"/>
      <c r="AT32" s="145"/>
      <c r="AU32" s="145"/>
      <c r="AV32" s="145"/>
      <c r="AW32" s="145"/>
      <c r="AX32" s="145"/>
      <c r="AY32" s="145"/>
      <c r="AZ32" s="145"/>
    </row>
    <row r="33" spans="1:52">
      <c r="A33" s="165"/>
      <c r="B33" s="165"/>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302"/>
      <c r="AC33" s="167"/>
      <c r="AD33" s="302"/>
      <c r="AE33" s="167"/>
      <c r="AF33" s="167"/>
      <c r="AG33" s="167"/>
      <c r="AH33" s="290"/>
      <c r="AI33" s="145"/>
      <c r="AJ33" s="145"/>
      <c r="AK33" s="145"/>
      <c r="AL33" s="145"/>
      <c r="AM33" s="145"/>
      <c r="AN33" s="145"/>
      <c r="AO33" s="145"/>
      <c r="AP33" s="145"/>
      <c r="AQ33" s="145"/>
      <c r="AR33" s="145"/>
      <c r="AS33" s="145"/>
      <c r="AT33" s="145"/>
      <c r="AU33" s="145"/>
      <c r="AV33" s="145"/>
      <c r="AW33" s="145"/>
      <c r="AX33" s="145"/>
      <c r="AY33" s="145"/>
      <c r="AZ33" s="145"/>
    </row>
    <row r="34" spans="1:52">
      <c r="A34" s="163" t="s">
        <v>67</v>
      </c>
      <c r="B34" s="167" t="s">
        <v>290</v>
      </c>
      <c r="C34" s="168">
        <v>89</v>
      </c>
      <c r="D34" s="168">
        <v>103</v>
      </c>
      <c r="E34" s="168">
        <v>113</v>
      </c>
      <c r="F34" s="168">
        <v>147</v>
      </c>
      <c r="G34" s="168">
        <v>428</v>
      </c>
      <c r="H34" s="168">
        <v>731</v>
      </c>
      <c r="I34" s="168">
        <v>1572</v>
      </c>
      <c r="J34" s="168">
        <v>889</v>
      </c>
      <c r="K34" s="168">
        <v>1238</v>
      </c>
      <c r="L34" s="168">
        <v>1267</v>
      </c>
      <c r="M34" s="168">
        <v>1525</v>
      </c>
      <c r="N34" s="168">
        <f>+M36</f>
        <v>1936</v>
      </c>
      <c r="O34" s="168">
        <v>2040</v>
      </c>
      <c r="P34" s="168">
        <v>4629</v>
      </c>
      <c r="Q34" s="168">
        <f>+P36</f>
        <v>5420</v>
      </c>
      <c r="R34" s="168">
        <v>5014</v>
      </c>
      <c r="S34" s="168">
        <v>5702</v>
      </c>
      <c r="T34" s="168">
        <v>5643</v>
      </c>
      <c r="U34" s="168">
        <v>5254</v>
      </c>
      <c r="V34" s="168">
        <v>3065</v>
      </c>
      <c r="W34" s="168">
        <v>2775</v>
      </c>
      <c r="X34" s="168">
        <v>2007</v>
      </c>
      <c r="Y34" s="168">
        <v>1648</v>
      </c>
      <c r="Z34" s="168">
        <v>1724</v>
      </c>
      <c r="AA34" s="168">
        <v>2569</v>
      </c>
      <c r="AB34" s="303"/>
      <c r="AC34" s="168">
        <v>1336</v>
      </c>
      <c r="AD34" s="303"/>
      <c r="AE34" s="168">
        <v>1996</v>
      </c>
      <c r="AF34" s="168">
        <v>1046</v>
      </c>
      <c r="AG34" s="168">
        <v>1040</v>
      </c>
      <c r="AH34" s="290"/>
      <c r="AI34" s="145"/>
      <c r="AJ34" s="145"/>
      <c r="AK34" s="145"/>
      <c r="AL34" s="145"/>
      <c r="AM34" s="145"/>
      <c r="AN34" s="145"/>
      <c r="AO34" s="145"/>
      <c r="AP34" s="145"/>
      <c r="AQ34" s="145"/>
      <c r="AR34" s="145"/>
      <c r="AS34" s="145"/>
      <c r="AT34" s="145"/>
      <c r="AU34" s="145"/>
      <c r="AV34" s="145"/>
      <c r="AW34" s="145"/>
      <c r="AX34" s="145"/>
      <c r="AY34" s="145"/>
      <c r="AZ34" s="145"/>
    </row>
    <row r="35" spans="1:52">
      <c r="A35" s="165" t="s">
        <v>68</v>
      </c>
      <c r="B35" s="167" t="s">
        <v>290</v>
      </c>
      <c r="C35" s="167">
        <v>0</v>
      </c>
      <c r="D35" s="167">
        <v>0</v>
      </c>
      <c r="E35" s="167">
        <v>0</v>
      </c>
      <c r="F35" s="167">
        <v>0</v>
      </c>
      <c r="G35" s="167">
        <v>27</v>
      </c>
      <c r="H35" s="167">
        <v>7</v>
      </c>
      <c r="I35" s="167">
        <v>-2</v>
      </c>
      <c r="J35" s="167">
        <v>-9</v>
      </c>
      <c r="K35" s="167">
        <v>-46</v>
      </c>
      <c r="L35" s="167">
        <v>-3</v>
      </c>
      <c r="M35" s="167" t="s">
        <v>290</v>
      </c>
      <c r="N35" s="167">
        <v>-9</v>
      </c>
      <c r="O35" s="167">
        <v>32.200000000000003</v>
      </c>
      <c r="P35" s="167">
        <v>-9</v>
      </c>
      <c r="Q35" s="167">
        <v>-1</v>
      </c>
      <c r="R35" s="167">
        <v>11</v>
      </c>
      <c r="S35" s="167">
        <v>19</v>
      </c>
      <c r="T35" s="167">
        <v>3</v>
      </c>
      <c r="U35" s="167">
        <v>-2</v>
      </c>
      <c r="V35" s="167">
        <v>20</v>
      </c>
      <c r="W35" s="167">
        <v>-7</v>
      </c>
      <c r="X35" s="167">
        <v>29</v>
      </c>
      <c r="Y35" s="167">
        <v>-12</v>
      </c>
      <c r="Z35" s="167">
        <v>-20</v>
      </c>
      <c r="AA35" s="167">
        <v>17</v>
      </c>
      <c r="AB35" s="302"/>
      <c r="AC35" s="167">
        <v>-9</v>
      </c>
      <c r="AD35" s="302"/>
      <c r="AE35" s="167">
        <v>-12</v>
      </c>
      <c r="AF35" s="167">
        <v>16</v>
      </c>
      <c r="AG35" s="167">
        <v>-37</v>
      </c>
      <c r="AH35" s="290"/>
      <c r="AI35" s="145"/>
      <c r="AJ35" s="145"/>
      <c r="AK35" s="145"/>
      <c r="AL35" s="145"/>
      <c r="AM35" s="145"/>
      <c r="AN35" s="145"/>
      <c r="AO35" s="145"/>
      <c r="AP35" s="145"/>
      <c r="AQ35" s="145"/>
      <c r="AR35" s="145"/>
      <c r="AS35" s="145"/>
      <c r="AT35" s="145"/>
      <c r="AU35" s="145"/>
      <c r="AV35" s="145"/>
      <c r="AW35" s="145"/>
      <c r="AX35" s="145"/>
      <c r="AY35" s="145"/>
      <c r="AZ35" s="145"/>
    </row>
    <row r="36" spans="1:52">
      <c r="A36" s="163" t="s">
        <v>69</v>
      </c>
      <c r="B36" s="167" t="s">
        <v>290</v>
      </c>
      <c r="C36" s="168">
        <v>103</v>
      </c>
      <c r="D36" s="168">
        <v>113</v>
      </c>
      <c r="E36" s="168">
        <v>146.98400000000009</v>
      </c>
      <c r="F36" s="168">
        <v>428.20399999999961</v>
      </c>
      <c r="G36" s="168">
        <v>731</v>
      </c>
      <c r="H36" s="168">
        <v>1572</v>
      </c>
      <c r="I36" s="168">
        <v>889</v>
      </c>
      <c r="J36" s="168">
        <v>1238</v>
      </c>
      <c r="K36" s="168">
        <v>1267</v>
      </c>
      <c r="L36" s="168">
        <v>1525</v>
      </c>
      <c r="M36" s="168">
        <v>1936</v>
      </c>
      <c r="N36" s="168">
        <v>2040</v>
      </c>
      <c r="O36" s="168">
        <v>4629</v>
      </c>
      <c r="P36" s="168">
        <v>5420</v>
      </c>
      <c r="Q36" s="168">
        <v>5014</v>
      </c>
      <c r="R36" s="168">
        <v>5702</v>
      </c>
      <c r="S36" s="168">
        <v>5642</v>
      </c>
      <c r="T36" s="168">
        <v>5254</v>
      </c>
      <c r="U36" s="168">
        <v>3065</v>
      </c>
      <c r="V36" s="168">
        <v>2775</v>
      </c>
      <c r="W36" s="168">
        <v>2007</v>
      </c>
      <c r="X36" s="168">
        <v>1648</v>
      </c>
      <c r="Y36" s="168">
        <v>1724</v>
      </c>
      <c r="Z36" s="168">
        <v>2569</v>
      </c>
      <c r="AA36" s="168">
        <v>1336</v>
      </c>
      <c r="AB36" s="303"/>
      <c r="AC36" s="168">
        <v>1996</v>
      </c>
      <c r="AD36" s="303"/>
      <c r="AE36" s="168">
        <v>1046</v>
      </c>
      <c r="AF36" s="168">
        <v>1040</v>
      </c>
      <c r="AG36" s="168">
        <v>909</v>
      </c>
      <c r="AH36" s="290"/>
      <c r="AI36" s="145"/>
      <c r="AJ36" s="145"/>
      <c r="AK36" s="145"/>
      <c r="AL36" s="145"/>
      <c r="AM36" s="145"/>
      <c r="AN36" s="145"/>
      <c r="AO36" s="145"/>
      <c r="AP36" s="145"/>
      <c r="AQ36" s="145"/>
      <c r="AR36" s="145"/>
      <c r="AS36" s="145"/>
      <c r="AT36" s="145"/>
      <c r="AU36" s="145"/>
      <c r="AV36" s="145"/>
      <c r="AW36" s="145"/>
      <c r="AX36" s="145"/>
      <c r="AY36" s="145"/>
      <c r="AZ36" s="145"/>
    </row>
    <row r="37" spans="1:52" ht="26">
      <c r="A37" s="165" t="s">
        <v>528</v>
      </c>
      <c r="B37" s="167"/>
      <c r="C37" s="168"/>
      <c r="D37" s="168"/>
      <c r="E37" s="168"/>
      <c r="F37" s="168"/>
      <c r="G37" s="167" t="s">
        <v>290</v>
      </c>
      <c r="H37" s="167" t="s">
        <v>290</v>
      </c>
      <c r="I37" s="167" t="s">
        <v>290</v>
      </c>
      <c r="J37" s="167" t="s">
        <v>290</v>
      </c>
      <c r="K37" s="167" t="s">
        <v>290</v>
      </c>
      <c r="L37" s="167" t="s">
        <v>290</v>
      </c>
      <c r="M37" s="167" t="s">
        <v>290</v>
      </c>
      <c r="N37" s="167" t="s">
        <v>290</v>
      </c>
      <c r="O37" s="167" t="s">
        <v>290</v>
      </c>
      <c r="P37" s="167" t="s">
        <v>290</v>
      </c>
      <c r="Q37" s="167" t="s">
        <v>290</v>
      </c>
      <c r="R37" s="167" t="s">
        <v>290</v>
      </c>
      <c r="S37" s="167" t="s">
        <v>290</v>
      </c>
      <c r="T37" s="167" t="s">
        <v>290</v>
      </c>
      <c r="U37" s="167" t="s">
        <v>290</v>
      </c>
      <c r="V37" s="167" t="s">
        <v>290</v>
      </c>
      <c r="W37" s="167" t="s">
        <v>290</v>
      </c>
      <c r="X37" s="167" t="s">
        <v>290</v>
      </c>
      <c r="Y37" s="167" t="s">
        <v>290</v>
      </c>
      <c r="Z37" s="167">
        <v>-27</v>
      </c>
      <c r="AA37" s="167">
        <v>-48</v>
      </c>
      <c r="AB37" s="302"/>
      <c r="AC37" s="167" t="s">
        <v>290</v>
      </c>
      <c r="AD37" s="302"/>
      <c r="AE37" s="167" t="s">
        <v>290</v>
      </c>
      <c r="AF37" s="167" t="s">
        <v>290</v>
      </c>
      <c r="AG37" s="167" t="s">
        <v>290</v>
      </c>
      <c r="AH37" s="290"/>
      <c r="AI37" s="145"/>
      <c r="AJ37" s="145"/>
      <c r="AK37" s="145"/>
      <c r="AL37" s="145"/>
      <c r="AM37" s="145"/>
      <c r="AN37" s="145"/>
      <c r="AO37" s="145"/>
      <c r="AP37" s="145"/>
      <c r="AQ37" s="145"/>
      <c r="AR37" s="145"/>
      <c r="AS37" s="145"/>
      <c r="AT37" s="145"/>
      <c r="AU37" s="145"/>
      <c r="AV37" s="145"/>
      <c r="AW37" s="145"/>
      <c r="AX37" s="145"/>
      <c r="AY37" s="145"/>
      <c r="AZ37" s="145"/>
    </row>
    <row r="38" spans="1:52" ht="26">
      <c r="A38" s="163" t="s">
        <v>599</v>
      </c>
      <c r="B38" s="167"/>
      <c r="C38" s="168"/>
      <c r="D38" s="168"/>
      <c r="E38" s="168"/>
      <c r="F38" s="168"/>
      <c r="G38" s="168">
        <f>G36</f>
        <v>731</v>
      </c>
      <c r="H38" s="168">
        <f t="shared" ref="H38:Y38" si="2">H36</f>
        <v>1572</v>
      </c>
      <c r="I38" s="168">
        <f t="shared" si="2"/>
        <v>889</v>
      </c>
      <c r="J38" s="168">
        <f t="shared" si="2"/>
        <v>1238</v>
      </c>
      <c r="K38" s="168">
        <f t="shared" si="2"/>
        <v>1267</v>
      </c>
      <c r="L38" s="168">
        <f t="shared" si="2"/>
        <v>1525</v>
      </c>
      <c r="M38" s="168">
        <f t="shared" si="2"/>
        <v>1936</v>
      </c>
      <c r="N38" s="168">
        <f t="shared" si="2"/>
        <v>2040</v>
      </c>
      <c r="O38" s="168">
        <f t="shared" si="2"/>
        <v>4629</v>
      </c>
      <c r="P38" s="168">
        <f t="shared" si="2"/>
        <v>5420</v>
      </c>
      <c r="Q38" s="168">
        <f t="shared" si="2"/>
        <v>5014</v>
      </c>
      <c r="R38" s="168">
        <f t="shared" si="2"/>
        <v>5702</v>
      </c>
      <c r="S38" s="168">
        <f t="shared" si="2"/>
        <v>5642</v>
      </c>
      <c r="T38" s="168">
        <f t="shared" si="2"/>
        <v>5254</v>
      </c>
      <c r="U38" s="168">
        <f t="shared" si="2"/>
        <v>3065</v>
      </c>
      <c r="V38" s="168">
        <f t="shared" si="2"/>
        <v>2775</v>
      </c>
      <c r="W38" s="168">
        <f t="shared" si="2"/>
        <v>2007</v>
      </c>
      <c r="X38" s="168">
        <f t="shared" si="2"/>
        <v>1648</v>
      </c>
      <c r="Y38" s="168">
        <f t="shared" si="2"/>
        <v>1724</v>
      </c>
      <c r="Z38" s="168">
        <v>2542</v>
      </c>
      <c r="AA38" s="168">
        <v>1287</v>
      </c>
      <c r="AB38" s="303"/>
      <c r="AC38" s="168">
        <v>1996</v>
      </c>
      <c r="AD38" s="303"/>
      <c r="AE38" s="168">
        <v>1046</v>
      </c>
      <c r="AF38" s="168">
        <v>1040</v>
      </c>
      <c r="AG38" s="168">
        <v>909</v>
      </c>
      <c r="AH38" s="290"/>
      <c r="AI38" s="145"/>
      <c r="AJ38" s="145"/>
      <c r="AK38" s="145"/>
      <c r="AL38" s="145"/>
      <c r="AM38" s="145"/>
      <c r="AN38" s="145"/>
      <c r="AO38" s="145"/>
      <c r="AP38" s="145"/>
      <c r="AQ38" s="145"/>
      <c r="AR38" s="145"/>
      <c r="AS38" s="145"/>
      <c r="AT38" s="145"/>
      <c r="AU38" s="145"/>
      <c r="AV38" s="145"/>
      <c r="AW38" s="145"/>
      <c r="AX38" s="145"/>
      <c r="AY38" s="145"/>
      <c r="AZ38" s="145"/>
    </row>
    <row r="39" spans="1:5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304"/>
      <c r="AC39" s="145"/>
      <c r="AD39" s="145"/>
      <c r="AE39" s="145"/>
      <c r="AF39" s="145"/>
      <c r="AG39" s="145"/>
      <c r="AH39" s="290"/>
      <c r="AI39" s="145"/>
      <c r="AJ39" s="145"/>
      <c r="AK39" s="145"/>
      <c r="AL39" s="145"/>
      <c r="AM39" s="145"/>
      <c r="AN39" s="145"/>
      <c r="AO39" s="145"/>
      <c r="AP39" s="145"/>
      <c r="AQ39" s="145"/>
      <c r="AR39" s="145"/>
      <c r="AS39" s="145"/>
      <c r="AT39" s="145"/>
      <c r="AU39" s="145"/>
      <c r="AV39" s="145"/>
      <c r="AW39" s="145"/>
      <c r="AX39" s="145"/>
      <c r="AY39" s="145"/>
      <c r="AZ39" s="145"/>
    </row>
    <row r="40" spans="1:52">
      <c r="A40" s="170"/>
      <c r="B40" s="167"/>
      <c r="C40" s="148"/>
      <c r="D40" s="148"/>
      <c r="E40" s="148"/>
      <c r="F40" s="148"/>
      <c r="G40" s="148"/>
      <c r="H40" s="148"/>
      <c r="I40" s="148"/>
      <c r="J40" s="148"/>
      <c r="K40" s="148"/>
      <c r="L40" s="148"/>
      <c r="M40" s="148"/>
      <c r="N40" s="148"/>
      <c r="O40" s="148"/>
      <c r="P40" s="148"/>
      <c r="Q40" s="148"/>
      <c r="R40" s="148"/>
      <c r="S40" s="148"/>
      <c r="T40" s="148"/>
      <c r="U40" s="148"/>
      <c r="V40" s="148"/>
      <c r="W40" s="148"/>
      <c r="X40" s="148"/>
      <c r="Y40" s="145"/>
      <c r="Z40" s="145"/>
      <c r="AA40" s="145"/>
      <c r="AB40" s="304"/>
      <c r="AC40" s="145"/>
      <c r="AD40" s="145"/>
      <c r="AE40" s="145"/>
      <c r="AF40" s="145"/>
      <c r="AG40" s="145"/>
      <c r="AH40" s="290"/>
      <c r="AI40" s="145"/>
      <c r="AJ40" s="145"/>
      <c r="AK40" s="145"/>
      <c r="AL40" s="145"/>
      <c r="AM40" s="145"/>
      <c r="AN40" s="145"/>
      <c r="AO40" s="145"/>
      <c r="AP40" s="145"/>
      <c r="AQ40" s="145"/>
      <c r="AR40" s="145"/>
      <c r="AS40" s="145"/>
      <c r="AT40" s="145"/>
      <c r="AU40" s="145"/>
      <c r="AV40" s="145"/>
      <c r="AW40" s="145"/>
      <c r="AX40" s="145"/>
      <c r="AY40" s="145"/>
      <c r="AZ40" s="145"/>
    </row>
    <row r="41" spans="1:52">
      <c r="A41" s="130" t="s">
        <v>271</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45"/>
      <c r="Z41" s="145"/>
      <c r="AA41" s="145"/>
      <c r="AB41" s="304"/>
      <c r="AC41" s="145"/>
      <c r="AD41" s="145"/>
      <c r="AE41" s="145"/>
      <c r="AF41" s="145"/>
      <c r="AG41" s="145"/>
      <c r="AH41" s="290"/>
      <c r="AI41" s="145"/>
      <c r="AJ41" s="145"/>
      <c r="AK41" s="145"/>
      <c r="AL41" s="145"/>
      <c r="AM41" s="145"/>
      <c r="AN41" s="145"/>
      <c r="AO41" s="145"/>
      <c r="AP41" s="145"/>
      <c r="AQ41" s="145"/>
      <c r="AR41" s="145"/>
      <c r="AS41" s="145"/>
      <c r="AT41" s="145"/>
      <c r="AU41" s="145"/>
      <c r="AV41" s="145"/>
      <c r="AW41" s="145"/>
      <c r="AX41" s="145"/>
      <c r="AY41" s="145"/>
      <c r="AZ41" s="145"/>
    </row>
    <row r="42" spans="1:52" ht="13.5" thickBot="1">
      <c r="A42" s="132" t="s">
        <v>273</v>
      </c>
      <c r="B42" s="130"/>
      <c r="C42" s="132"/>
      <c r="D42" s="132"/>
      <c r="E42" s="132"/>
      <c r="F42" s="130"/>
      <c r="G42" s="132"/>
      <c r="H42" s="132"/>
      <c r="I42" s="130"/>
      <c r="J42" s="132"/>
      <c r="K42" s="130"/>
      <c r="L42" s="130"/>
      <c r="M42" s="132"/>
      <c r="N42" s="130"/>
      <c r="O42" s="132"/>
      <c r="P42" s="130"/>
      <c r="Q42" s="132"/>
      <c r="R42" s="130"/>
      <c r="S42" s="132"/>
      <c r="T42" s="132"/>
      <c r="U42" s="132"/>
      <c r="V42" s="132"/>
      <c r="W42" s="132"/>
      <c r="X42" s="132"/>
      <c r="Y42" s="145"/>
      <c r="Z42" s="145"/>
      <c r="AA42" s="145"/>
      <c r="AB42" s="304"/>
      <c r="AC42" s="145"/>
      <c r="AD42" s="145"/>
      <c r="AE42" s="145"/>
      <c r="AF42" s="145"/>
      <c r="AG42" s="145"/>
      <c r="AH42" s="290"/>
      <c r="AI42" s="145"/>
      <c r="AJ42" s="145"/>
      <c r="AK42" s="145"/>
      <c r="AL42" s="145"/>
      <c r="AM42" s="145"/>
      <c r="AN42" s="145"/>
      <c r="AO42" s="145"/>
      <c r="AP42" s="145"/>
      <c r="AQ42" s="145"/>
      <c r="AR42" s="145"/>
      <c r="AS42" s="145"/>
      <c r="AT42" s="145"/>
      <c r="AU42" s="145"/>
      <c r="AV42" s="145"/>
      <c r="AW42" s="145"/>
      <c r="AX42" s="145"/>
      <c r="AY42" s="145"/>
      <c r="AZ42" s="145"/>
    </row>
    <row r="43" spans="1:52" ht="14" thickTop="1" thickBot="1">
      <c r="A43" s="134" t="s">
        <v>229</v>
      </c>
      <c r="B43" s="133" t="s">
        <v>283</v>
      </c>
      <c r="C43" s="134" t="s">
        <v>101</v>
      </c>
      <c r="D43" s="134" t="s">
        <v>103</v>
      </c>
      <c r="E43" s="134" t="s">
        <v>104</v>
      </c>
      <c r="F43" s="134" t="s">
        <v>185</v>
      </c>
      <c r="G43" s="280" t="s">
        <v>304</v>
      </c>
      <c r="H43" s="280" t="s">
        <v>323</v>
      </c>
      <c r="I43" s="280" t="s">
        <v>328</v>
      </c>
      <c r="J43" s="280" t="s">
        <v>344</v>
      </c>
      <c r="K43" s="280" t="s">
        <v>349</v>
      </c>
      <c r="L43" s="280" t="s">
        <v>376</v>
      </c>
      <c r="M43" s="280" t="s">
        <v>399</v>
      </c>
      <c r="N43" s="280" t="s">
        <v>401</v>
      </c>
      <c r="O43" s="280" t="s">
        <v>428</v>
      </c>
      <c r="P43" s="280" t="s">
        <v>431</v>
      </c>
      <c r="Q43" s="280" t="s">
        <v>438</v>
      </c>
      <c r="R43" s="280" t="s">
        <v>440</v>
      </c>
      <c r="S43" s="280" t="s">
        <v>443</v>
      </c>
      <c r="T43" s="276" t="str">
        <f>T3</f>
        <v>Q2 2022</v>
      </c>
      <c r="U43" s="280" t="str">
        <f>U3</f>
        <v>Q3 2022</v>
      </c>
      <c r="V43" s="276" t="str">
        <f>V3</f>
        <v>Q4 2022</v>
      </c>
      <c r="W43" s="280" t="str">
        <f>W3</f>
        <v>Q1 2023</v>
      </c>
      <c r="X43" s="280" t="s">
        <v>503</v>
      </c>
      <c r="Y43" s="280" t="str">
        <f>'1 FO Q'!T3</f>
        <v>Q3 2023</v>
      </c>
      <c r="Z43" s="280" t="str">
        <f>'1 FO Q'!U3</f>
        <v>Q4 2023</v>
      </c>
      <c r="AA43" s="280" t="str">
        <f>'1 FO Q'!V3</f>
        <v>Q1 2024</v>
      </c>
      <c r="AB43" s="308"/>
      <c r="AC43" s="309" t="str">
        <f>'1 FO Q'!W3</f>
        <v>Q2 2024</v>
      </c>
      <c r="AD43" s="309"/>
      <c r="AE43" s="309" t="str">
        <f>'1 FO Q'!X3</f>
        <v>Q3 2024</v>
      </c>
      <c r="AF43" s="309" t="str">
        <f>'1 FO Q'!Y3</f>
        <v>Q4 2024</v>
      </c>
      <c r="AG43" s="309" t="str">
        <f>'1 FO Q'!Z3</f>
        <v>Q1 2025</v>
      </c>
      <c r="AH43" s="290"/>
      <c r="AI43" s="145"/>
      <c r="AJ43" s="145"/>
      <c r="AK43" s="145"/>
      <c r="AL43" s="145"/>
      <c r="AM43" s="145"/>
      <c r="AN43" s="145"/>
      <c r="AO43" s="145"/>
      <c r="AP43" s="145"/>
      <c r="AQ43" s="145"/>
      <c r="AR43" s="145"/>
      <c r="AS43" s="145"/>
      <c r="AT43" s="145"/>
      <c r="AU43" s="145"/>
      <c r="AV43" s="145"/>
      <c r="AW43" s="145"/>
      <c r="AX43" s="145"/>
      <c r="AY43" s="145"/>
      <c r="AZ43" s="145"/>
    </row>
    <row r="44" spans="1:52" ht="13.5" thickTop="1">
      <c r="A44" s="165" t="s">
        <v>119</v>
      </c>
      <c r="B44" s="167">
        <v>1293.9270000000004</v>
      </c>
      <c r="C44" s="167">
        <v>216.09899999999979</v>
      </c>
      <c r="D44" s="167">
        <v>544.8449999999998</v>
      </c>
      <c r="E44" s="167">
        <v>814.96899999999982</v>
      </c>
      <c r="F44" s="167">
        <v>1292.3179999999998</v>
      </c>
      <c r="G44" s="167">
        <v>167</v>
      </c>
      <c r="H44" s="167">
        <v>515</v>
      </c>
      <c r="I44" s="167">
        <v>748</v>
      </c>
      <c r="J44" s="167">
        <v>590</v>
      </c>
      <c r="K44" s="167">
        <v>157</v>
      </c>
      <c r="L44" s="167">
        <v>2671</v>
      </c>
      <c r="M44" s="167">
        <v>2859</v>
      </c>
      <c r="N44" s="167">
        <f>+M44+N4</f>
        <v>2226</v>
      </c>
      <c r="O44" s="167">
        <v>145</v>
      </c>
      <c r="P44" s="167">
        <v>237</v>
      </c>
      <c r="Q44" s="167">
        <v>293</v>
      </c>
      <c r="R44" s="167">
        <v>325</v>
      </c>
      <c r="S44" s="167">
        <v>483</v>
      </c>
      <c r="T44" s="167">
        <v>659</v>
      </c>
      <c r="U44" s="167">
        <v>573</v>
      </c>
      <c r="V44" s="167">
        <v>323</v>
      </c>
      <c r="W44" s="167">
        <v>-288</v>
      </c>
      <c r="X44" s="167">
        <v>-6174</v>
      </c>
      <c r="Y44" s="167">
        <v>-6867</v>
      </c>
      <c r="Z44" s="167">
        <v>-9747</v>
      </c>
      <c r="AA44" s="167">
        <v>605</v>
      </c>
      <c r="AB44" s="302"/>
      <c r="AC44" s="167">
        <v>485</v>
      </c>
      <c r="AD44" s="167"/>
      <c r="AE44" s="167">
        <v>336</v>
      </c>
      <c r="AF44" s="167">
        <v>106</v>
      </c>
      <c r="AG44" s="167">
        <v>-125</v>
      </c>
      <c r="AH44" s="290"/>
      <c r="AI44" s="145"/>
      <c r="AJ44" s="145"/>
      <c r="AK44" s="145"/>
      <c r="AL44" s="145"/>
      <c r="AM44" s="145"/>
      <c r="AN44" s="145"/>
      <c r="AO44" s="145"/>
      <c r="AP44" s="145"/>
      <c r="AQ44" s="145"/>
      <c r="AR44" s="145"/>
      <c r="AS44" s="145"/>
      <c r="AT44" s="145"/>
      <c r="AU44" s="145"/>
      <c r="AV44" s="145"/>
      <c r="AW44" s="145"/>
      <c r="AX44" s="145"/>
      <c r="AY44" s="145"/>
      <c r="AZ44" s="145"/>
    </row>
    <row r="45" spans="1:52">
      <c r="A45" s="165" t="s">
        <v>493</v>
      </c>
      <c r="B45" s="167"/>
      <c r="C45" s="167"/>
      <c r="D45" s="167"/>
      <c r="E45" s="167"/>
      <c r="F45" s="167"/>
      <c r="G45" s="167" t="s">
        <v>290</v>
      </c>
      <c r="H45" s="167" t="s">
        <v>290</v>
      </c>
      <c r="I45" s="167" t="s">
        <v>290</v>
      </c>
      <c r="J45" s="167" t="s">
        <v>290</v>
      </c>
      <c r="K45" s="167" t="s">
        <v>290</v>
      </c>
      <c r="L45" s="167" t="s">
        <v>290</v>
      </c>
      <c r="M45" s="167" t="s">
        <v>290</v>
      </c>
      <c r="N45" s="167">
        <f>+N5</f>
        <v>1200</v>
      </c>
      <c r="O45" s="167">
        <v>250</v>
      </c>
      <c r="P45" s="167">
        <v>250</v>
      </c>
      <c r="Q45" s="167">
        <f>SUM(O5:Q5)</f>
        <v>375</v>
      </c>
      <c r="R45" s="167">
        <v>500</v>
      </c>
      <c r="S45" s="167" t="s">
        <v>290</v>
      </c>
      <c r="T45" s="167" t="s">
        <v>290</v>
      </c>
      <c r="U45" s="167">
        <v>100</v>
      </c>
      <c r="V45" s="167">
        <v>300</v>
      </c>
      <c r="W45" s="167" t="s">
        <v>290</v>
      </c>
      <c r="X45" s="167">
        <v>100</v>
      </c>
      <c r="Y45" s="167">
        <v>100</v>
      </c>
      <c r="Z45" s="167">
        <v>100</v>
      </c>
      <c r="AA45" s="167">
        <v>100</v>
      </c>
      <c r="AB45" s="302"/>
      <c r="AC45" s="167">
        <v>100</v>
      </c>
      <c r="AD45" s="167"/>
      <c r="AE45" s="167">
        <v>100</v>
      </c>
      <c r="AF45" s="167">
        <v>101</v>
      </c>
      <c r="AG45" s="167">
        <v>0</v>
      </c>
      <c r="AH45" s="290"/>
      <c r="AI45" s="145"/>
      <c r="AJ45" s="145"/>
      <c r="AK45" s="145"/>
      <c r="AL45" s="145"/>
      <c r="AM45" s="145"/>
      <c r="AN45" s="145"/>
      <c r="AO45" s="145"/>
      <c r="AP45" s="145"/>
      <c r="AQ45" s="145"/>
      <c r="AR45" s="145"/>
      <c r="AS45" s="145"/>
      <c r="AT45" s="145"/>
      <c r="AU45" s="145"/>
      <c r="AV45" s="145"/>
      <c r="AW45" s="145"/>
      <c r="AX45" s="145"/>
      <c r="AY45" s="145"/>
      <c r="AZ45" s="145"/>
    </row>
    <row r="46" spans="1:52">
      <c r="A46" s="165" t="s">
        <v>464</v>
      </c>
      <c r="B46" s="167">
        <v>164.35599999999999</v>
      </c>
      <c r="C46" s="167">
        <v>43.15</v>
      </c>
      <c r="D46" s="167">
        <v>91.831000000000003</v>
      </c>
      <c r="E46" s="167">
        <v>149.28</v>
      </c>
      <c r="F46" s="167">
        <v>208.46600000000001</v>
      </c>
      <c r="G46" s="167">
        <v>80</v>
      </c>
      <c r="H46" s="167">
        <v>162</v>
      </c>
      <c r="I46" s="167">
        <v>246</v>
      </c>
      <c r="J46" s="167">
        <v>875</v>
      </c>
      <c r="K46" s="354">
        <v>79.988</v>
      </c>
      <c r="L46" s="354">
        <v>158.988</v>
      </c>
      <c r="M46" s="167">
        <v>235.86099999999999</v>
      </c>
      <c r="N46" s="167">
        <f>+M46+N6</f>
        <v>1201.8609999999999</v>
      </c>
      <c r="O46" s="167">
        <v>76.2</v>
      </c>
      <c r="P46" s="167">
        <v>153.19999999999999</v>
      </c>
      <c r="Q46" s="167">
        <f>SUM(O6:Q6)</f>
        <v>230.2</v>
      </c>
      <c r="R46" s="167">
        <v>326.2</v>
      </c>
      <c r="S46" s="167">
        <v>63</v>
      </c>
      <c r="T46" s="167">
        <v>129</v>
      </c>
      <c r="U46" s="167">
        <v>196</v>
      </c>
      <c r="V46" s="167">
        <v>270</v>
      </c>
      <c r="W46" s="167">
        <v>74</v>
      </c>
      <c r="X46" s="167">
        <v>150</v>
      </c>
      <c r="Y46" s="167">
        <v>227</v>
      </c>
      <c r="Z46" s="167">
        <v>301</v>
      </c>
      <c r="AA46" s="167">
        <v>52</v>
      </c>
      <c r="AB46" s="302"/>
      <c r="AC46" s="167">
        <v>103</v>
      </c>
      <c r="AD46" s="167"/>
      <c r="AE46" s="167">
        <v>153</v>
      </c>
      <c r="AF46" s="167">
        <v>201</v>
      </c>
      <c r="AG46" s="167">
        <v>47</v>
      </c>
      <c r="AH46" s="290"/>
      <c r="AI46" s="145"/>
      <c r="AJ46" s="145"/>
      <c r="AK46" s="145"/>
      <c r="AL46" s="145"/>
      <c r="AM46" s="145"/>
      <c r="AN46" s="145"/>
      <c r="AO46" s="145"/>
      <c r="AP46" s="145"/>
      <c r="AQ46" s="145"/>
      <c r="AR46" s="145"/>
      <c r="AS46" s="145"/>
      <c r="AT46" s="145"/>
      <c r="AU46" s="145"/>
      <c r="AV46" s="145"/>
      <c r="AW46" s="145"/>
      <c r="AX46" s="145"/>
      <c r="AY46" s="145"/>
      <c r="AZ46" s="145"/>
    </row>
    <row r="47" spans="1:52">
      <c r="A47" s="165" t="s">
        <v>506</v>
      </c>
      <c r="B47" s="167"/>
      <c r="C47" s="167"/>
      <c r="D47" s="167"/>
      <c r="E47" s="167"/>
      <c r="F47" s="167"/>
      <c r="G47" s="167" t="s">
        <v>290</v>
      </c>
      <c r="H47" s="167" t="s">
        <v>290</v>
      </c>
      <c r="I47" s="167" t="s">
        <v>290</v>
      </c>
      <c r="J47" s="167" t="s">
        <v>290</v>
      </c>
      <c r="K47" s="167" t="s">
        <v>290</v>
      </c>
      <c r="L47" s="167" t="s">
        <v>290</v>
      </c>
      <c r="M47" s="167" t="s">
        <v>290</v>
      </c>
      <c r="N47" s="167" t="s">
        <v>290</v>
      </c>
      <c r="O47" s="167" t="s">
        <v>290</v>
      </c>
      <c r="P47" s="167" t="s">
        <v>290</v>
      </c>
      <c r="Q47" s="167" t="s">
        <v>290</v>
      </c>
      <c r="R47" s="167" t="s">
        <v>290</v>
      </c>
      <c r="S47" s="167" t="s">
        <v>290</v>
      </c>
      <c r="T47" s="167" t="s">
        <v>290</v>
      </c>
      <c r="U47" s="167" t="s">
        <v>290</v>
      </c>
      <c r="V47" s="167" t="s">
        <v>290</v>
      </c>
      <c r="W47" s="167" t="s">
        <v>290</v>
      </c>
      <c r="X47" s="167">
        <v>6279</v>
      </c>
      <c r="Y47" s="167">
        <v>6532</v>
      </c>
      <c r="Z47" s="167">
        <v>9180</v>
      </c>
      <c r="AA47" s="167" t="s">
        <v>290</v>
      </c>
      <c r="AB47" s="302"/>
      <c r="AC47" s="167" t="s">
        <v>290</v>
      </c>
      <c r="AD47" s="167"/>
      <c r="AE47" s="167" t="s">
        <v>290</v>
      </c>
      <c r="AF47" s="167" t="s">
        <v>290</v>
      </c>
      <c r="AG47" s="167" t="s">
        <v>290</v>
      </c>
      <c r="AH47" s="290"/>
      <c r="AI47" s="145"/>
      <c r="AJ47" s="145"/>
      <c r="AK47" s="145"/>
      <c r="AL47" s="145"/>
      <c r="AM47" s="145"/>
      <c r="AN47" s="145"/>
      <c r="AO47" s="145"/>
      <c r="AP47" s="145"/>
      <c r="AQ47" s="145"/>
      <c r="AR47" s="145"/>
      <c r="AS47" s="145"/>
      <c r="AT47" s="145"/>
      <c r="AU47" s="145"/>
      <c r="AV47" s="145"/>
      <c r="AW47" s="145"/>
      <c r="AX47" s="145"/>
      <c r="AY47" s="145"/>
      <c r="AZ47" s="145"/>
    </row>
    <row r="48" spans="1:52">
      <c r="A48" s="165" t="s">
        <v>124</v>
      </c>
      <c r="B48" s="167">
        <v>-41.611667603027911</v>
      </c>
      <c r="C48" s="167">
        <v>32.908999999999999</v>
      </c>
      <c r="D48" s="167">
        <v>6.9</v>
      </c>
      <c r="E48" s="167">
        <v>-19.169999999999987</v>
      </c>
      <c r="F48" s="167">
        <v>-5</v>
      </c>
      <c r="G48" s="167">
        <v>-2</v>
      </c>
      <c r="H48" s="167">
        <v>-43</v>
      </c>
      <c r="I48" s="167">
        <v>-43</v>
      </c>
      <c r="J48" s="167">
        <v>-72</v>
      </c>
      <c r="K48" s="167">
        <v>10.478000000000009</v>
      </c>
      <c r="L48" s="167">
        <v>-2435.5219999999999</v>
      </c>
      <c r="M48" s="167">
        <v>-2525.3760000000002</v>
      </c>
      <c r="N48" s="167">
        <f>+M48+N8</f>
        <v>-2428.3760000000002</v>
      </c>
      <c r="O48" s="167">
        <v>-35.299999999999997</v>
      </c>
      <c r="P48" s="167">
        <v>68.7</v>
      </c>
      <c r="Q48" s="167">
        <v>76</v>
      </c>
      <c r="R48" s="167">
        <v>143</v>
      </c>
      <c r="S48" s="167">
        <v>-55</v>
      </c>
      <c r="T48" s="167">
        <v>-215</v>
      </c>
      <c r="U48" s="167">
        <v>-463</v>
      </c>
      <c r="V48" s="167">
        <v>-589</v>
      </c>
      <c r="W48" s="167">
        <v>-115</v>
      </c>
      <c r="X48" s="167">
        <v>-882</v>
      </c>
      <c r="Y48" s="167">
        <v>-1033</v>
      </c>
      <c r="Z48" s="167">
        <v>-1276</v>
      </c>
      <c r="AA48" s="167">
        <v>-1505</v>
      </c>
      <c r="AB48" s="307">
        <v>1</v>
      </c>
      <c r="AC48" s="167">
        <f>-1488+37</f>
        <v>-1451</v>
      </c>
      <c r="AD48" s="307">
        <v>1</v>
      </c>
      <c r="AE48" s="167">
        <v>-1504</v>
      </c>
      <c r="AF48" s="167">
        <v>-1327</v>
      </c>
      <c r="AG48" s="167">
        <v>-262</v>
      </c>
      <c r="AH48" s="290"/>
      <c r="AI48" s="145"/>
      <c r="AJ48" s="145"/>
      <c r="AK48" s="145"/>
      <c r="AL48" s="145"/>
      <c r="AM48" s="145"/>
      <c r="AN48" s="145"/>
      <c r="AO48" s="145"/>
      <c r="AP48" s="145"/>
      <c r="AQ48" s="145"/>
      <c r="AR48" s="145"/>
      <c r="AS48" s="145"/>
      <c r="AT48" s="145"/>
      <c r="AU48" s="145"/>
      <c r="AV48" s="145"/>
      <c r="AW48" s="145"/>
      <c r="AX48" s="145"/>
      <c r="AY48" s="145"/>
      <c r="AZ48" s="145"/>
    </row>
    <row r="49" spans="1:52" s="150" customFormat="1">
      <c r="A49" s="176" t="s">
        <v>465</v>
      </c>
      <c r="B49" s="177">
        <v>1416.6713323969725</v>
      </c>
      <c r="C49" s="177">
        <v>292.15799999999979</v>
      </c>
      <c r="D49" s="177">
        <v>643.57599999999979</v>
      </c>
      <c r="E49" s="177">
        <v>945.07899999999984</v>
      </c>
      <c r="F49" s="177">
        <v>1495.7839999999997</v>
      </c>
      <c r="G49" s="177">
        <v>245</v>
      </c>
      <c r="H49" s="177">
        <v>634</v>
      </c>
      <c r="I49" s="177">
        <v>950</v>
      </c>
      <c r="J49" s="177">
        <v>1393</v>
      </c>
      <c r="K49" s="177">
        <v>247</v>
      </c>
      <c r="L49" s="177">
        <v>394</v>
      </c>
      <c r="M49" s="177">
        <v>569.48499999999967</v>
      </c>
      <c r="N49" s="177">
        <f>+M49+N9</f>
        <v>2200.4849999999997</v>
      </c>
      <c r="O49" s="177">
        <v>436.24199999999996</v>
      </c>
      <c r="P49" s="177">
        <v>710.24199999999996</v>
      </c>
      <c r="Q49" s="177">
        <f>SUM(O9:Q9)</f>
        <v>975.24199999999996</v>
      </c>
      <c r="R49" s="177">
        <v>1294</v>
      </c>
      <c r="S49" s="177">
        <v>492</v>
      </c>
      <c r="T49" s="177">
        <v>573</v>
      </c>
      <c r="U49" s="177">
        <v>406</v>
      </c>
      <c r="V49" s="177">
        <v>304</v>
      </c>
      <c r="W49" s="168">
        <v>-329</v>
      </c>
      <c r="X49" s="168">
        <v>-527</v>
      </c>
      <c r="Y49" s="168">
        <v>-1041</v>
      </c>
      <c r="Z49" s="168">
        <v>-1442</v>
      </c>
      <c r="AA49" s="168">
        <v>-748</v>
      </c>
      <c r="AB49" s="303"/>
      <c r="AC49" s="168">
        <v>-763</v>
      </c>
      <c r="AD49" s="303"/>
      <c r="AE49" s="168">
        <v>-915</v>
      </c>
      <c r="AF49" s="168">
        <v>-919</v>
      </c>
      <c r="AG49" s="168">
        <v>-340</v>
      </c>
      <c r="AH49" s="290"/>
      <c r="AI49" s="145"/>
      <c r="AJ49" s="145"/>
      <c r="AK49" s="145"/>
      <c r="AL49" s="145"/>
      <c r="AM49" s="145"/>
      <c r="AN49" s="145"/>
      <c r="AO49" s="145"/>
      <c r="AP49" s="145"/>
      <c r="AQ49" s="145"/>
      <c r="AR49" s="145"/>
      <c r="AS49" s="145"/>
      <c r="AT49" s="145"/>
      <c r="AU49" s="145"/>
      <c r="AV49" s="145"/>
      <c r="AW49" s="145"/>
      <c r="AX49" s="145"/>
      <c r="AY49" s="145"/>
      <c r="AZ49" s="145"/>
    </row>
    <row r="50" spans="1:52">
      <c r="A50" s="165" t="s">
        <v>53</v>
      </c>
      <c r="B50" s="167">
        <v>-694.93000000000006</v>
      </c>
      <c r="C50" s="167">
        <v>-650</v>
      </c>
      <c r="D50" s="167">
        <v>-374</v>
      </c>
      <c r="E50" s="167">
        <v>-559</v>
      </c>
      <c r="F50" s="167">
        <v>-380</v>
      </c>
      <c r="G50" s="167">
        <v>-402</v>
      </c>
      <c r="H50" s="167">
        <v>-165</v>
      </c>
      <c r="I50" s="167">
        <v>-1044</v>
      </c>
      <c r="J50" s="167">
        <v>-791</v>
      </c>
      <c r="K50" s="167">
        <v>-794</v>
      </c>
      <c r="L50" s="167">
        <v>-121</v>
      </c>
      <c r="M50" s="167">
        <v>46.272000000000205</v>
      </c>
      <c r="N50" s="167">
        <f>+M50+N10</f>
        <v>-673.72799999999984</v>
      </c>
      <c r="O50" s="167">
        <v>-895.4</v>
      </c>
      <c r="P50" s="167">
        <v>-222</v>
      </c>
      <c r="Q50" s="167">
        <v>-1208</v>
      </c>
      <c r="R50" s="167">
        <v>-817</v>
      </c>
      <c r="S50" s="167">
        <v>-1418</v>
      </c>
      <c r="T50" s="167">
        <v>-1045</v>
      </c>
      <c r="U50" s="167">
        <v>-2960</v>
      </c>
      <c r="V50" s="167">
        <v>-3305</v>
      </c>
      <c r="W50" s="167">
        <v>-649</v>
      </c>
      <c r="X50" s="167">
        <v>-143</v>
      </c>
      <c r="Y50" s="167">
        <v>-682</v>
      </c>
      <c r="Z50" s="167">
        <v>-1906</v>
      </c>
      <c r="AA50" s="167">
        <v>-757</v>
      </c>
      <c r="AB50" s="307"/>
      <c r="AC50" s="167">
        <v>-107</v>
      </c>
      <c r="AD50" s="307"/>
      <c r="AE50" s="167">
        <v>-1472</v>
      </c>
      <c r="AF50" s="167">
        <v>-1080</v>
      </c>
      <c r="AG50" s="167">
        <v>-328</v>
      </c>
      <c r="AH50" s="290"/>
      <c r="AI50" s="145"/>
      <c r="AJ50" s="145"/>
      <c r="AK50" s="145"/>
      <c r="AL50" s="145"/>
      <c r="AM50" s="145"/>
      <c r="AN50" s="145"/>
      <c r="AO50" s="145"/>
      <c r="AP50" s="145"/>
      <c r="AQ50" s="145"/>
      <c r="AR50" s="145"/>
      <c r="AS50" s="145"/>
      <c r="AT50" s="145"/>
      <c r="AU50" s="145"/>
      <c r="AV50" s="145"/>
      <c r="AW50" s="145"/>
      <c r="AX50" s="145"/>
      <c r="AY50" s="145"/>
      <c r="AZ50" s="145"/>
    </row>
    <row r="51" spans="1:52" s="150" customFormat="1">
      <c r="A51" s="163" t="s">
        <v>494</v>
      </c>
      <c r="B51" s="177">
        <v>721.74133239697244</v>
      </c>
      <c r="C51" s="177">
        <v>-357.84200000000021</v>
      </c>
      <c r="D51" s="177">
        <v>269.57599999999979</v>
      </c>
      <c r="E51" s="177">
        <v>386.07899999999984</v>
      </c>
      <c r="F51" s="177">
        <v>1115.7839999999997</v>
      </c>
      <c r="G51" s="177">
        <v>-157</v>
      </c>
      <c r="H51" s="177">
        <v>469</v>
      </c>
      <c r="I51" s="177">
        <v>-93</v>
      </c>
      <c r="J51" s="177">
        <v>602</v>
      </c>
      <c r="K51" s="177">
        <v>-546.95299999999997</v>
      </c>
      <c r="L51" s="177">
        <v>273.04700000000003</v>
      </c>
      <c r="M51" s="177">
        <v>616.40300000000013</v>
      </c>
      <c r="N51" s="177">
        <f>+M51+N11</f>
        <v>1526.4030000000002</v>
      </c>
      <c r="O51" s="177">
        <v>-459.15800000000002</v>
      </c>
      <c r="P51" s="177">
        <v>487.84199999999998</v>
      </c>
      <c r="Q51" s="177">
        <v>-233</v>
      </c>
      <c r="R51" s="177">
        <v>477</v>
      </c>
      <c r="S51" s="177">
        <v>-926</v>
      </c>
      <c r="T51" s="177">
        <v>-471</v>
      </c>
      <c r="U51" s="177">
        <f>U50+U49</f>
        <v>-2554</v>
      </c>
      <c r="V51" s="177">
        <v>-3001</v>
      </c>
      <c r="W51" s="168">
        <v>-978</v>
      </c>
      <c r="X51" s="168">
        <v>-670</v>
      </c>
      <c r="Y51" s="168">
        <v>-1723</v>
      </c>
      <c r="Z51" s="168">
        <v>-3348</v>
      </c>
      <c r="AA51" s="168">
        <v>-1505</v>
      </c>
      <c r="AB51" s="303"/>
      <c r="AC51" s="168">
        <v>-870</v>
      </c>
      <c r="AD51" s="303"/>
      <c r="AE51" s="168">
        <v>-2387</v>
      </c>
      <c r="AF51" s="168">
        <v>-1999</v>
      </c>
      <c r="AG51" s="168">
        <v>-668</v>
      </c>
      <c r="AH51" s="290"/>
      <c r="AI51" s="145"/>
      <c r="AJ51" s="145"/>
      <c r="AK51" s="145"/>
      <c r="AL51" s="145"/>
      <c r="AM51" s="145"/>
      <c r="AN51" s="145"/>
      <c r="AO51" s="145"/>
      <c r="AP51" s="145"/>
      <c r="AQ51" s="145"/>
      <c r="AR51" s="145"/>
      <c r="AS51" s="145"/>
      <c r="AT51" s="145"/>
      <c r="AU51" s="145"/>
      <c r="AV51" s="145"/>
      <c r="AW51" s="145"/>
      <c r="AX51" s="145"/>
      <c r="AY51" s="145"/>
      <c r="AZ51" s="145"/>
    </row>
    <row r="52" spans="1:52">
      <c r="A52" s="165"/>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302"/>
      <c r="AC52" s="167"/>
      <c r="AD52" s="302"/>
      <c r="AE52" s="167"/>
      <c r="AF52" s="167"/>
      <c r="AG52" s="167"/>
      <c r="AH52" s="290"/>
      <c r="AI52" s="145"/>
      <c r="AJ52" s="145"/>
      <c r="AK52" s="145"/>
      <c r="AL52" s="145"/>
      <c r="AM52" s="145"/>
      <c r="AN52" s="145"/>
      <c r="AO52" s="145"/>
      <c r="AP52" s="145"/>
      <c r="AQ52" s="145"/>
      <c r="AR52" s="145"/>
      <c r="AS52" s="145"/>
      <c r="AT52" s="145"/>
      <c r="AU52" s="145"/>
      <c r="AV52" s="145"/>
      <c r="AW52" s="145"/>
      <c r="AX52" s="145"/>
      <c r="AY52" s="145"/>
      <c r="AZ52" s="145"/>
    </row>
    <row r="53" spans="1:52">
      <c r="A53" s="165" t="s">
        <v>277</v>
      </c>
      <c r="B53" s="167">
        <v>-61.953000000000003</v>
      </c>
      <c r="C53" s="167">
        <v>-3.6219999999999999</v>
      </c>
      <c r="D53" s="167">
        <v>-13.468</v>
      </c>
      <c r="E53" s="167">
        <v>-19.283000000000001</v>
      </c>
      <c r="F53" s="167">
        <v>-19.283000000000001</v>
      </c>
      <c r="G53" s="167" t="s">
        <v>290</v>
      </c>
      <c r="H53" s="167">
        <v>-15</v>
      </c>
      <c r="I53" s="167">
        <v>-15</v>
      </c>
      <c r="J53" s="167">
        <v>-15</v>
      </c>
      <c r="K53" s="167" t="s">
        <v>290</v>
      </c>
      <c r="L53" s="167" t="s">
        <v>290</v>
      </c>
      <c r="M53" s="167" t="s">
        <v>290</v>
      </c>
      <c r="N53" s="167" t="s">
        <v>290</v>
      </c>
      <c r="O53" s="167" t="s">
        <v>290</v>
      </c>
      <c r="P53" s="167" t="s">
        <v>290</v>
      </c>
      <c r="Q53" s="167" t="s">
        <v>290</v>
      </c>
      <c r="R53" s="167" t="s">
        <v>290</v>
      </c>
      <c r="S53" s="167" t="s">
        <v>290</v>
      </c>
      <c r="T53" s="167" t="s">
        <v>290</v>
      </c>
      <c r="U53" s="167" t="s">
        <v>290</v>
      </c>
      <c r="V53" s="167">
        <v>-387</v>
      </c>
      <c r="W53" s="167" t="s">
        <v>290</v>
      </c>
      <c r="X53" s="167" t="s">
        <v>290</v>
      </c>
      <c r="Y53" s="167" t="s">
        <v>290</v>
      </c>
      <c r="Z53" s="167" t="s">
        <v>290</v>
      </c>
      <c r="AA53" s="167" t="s">
        <v>290</v>
      </c>
      <c r="AB53" s="302"/>
      <c r="AC53" s="167" t="s">
        <v>290</v>
      </c>
      <c r="AD53" s="302"/>
      <c r="AE53" s="167" t="s">
        <v>290</v>
      </c>
      <c r="AF53" s="167" t="s">
        <v>290</v>
      </c>
      <c r="AG53" s="167" t="s">
        <v>290</v>
      </c>
      <c r="AH53" s="290"/>
      <c r="AI53" s="145"/>
      <c r="AJ53" s="145"/>
      <c r="AK53" s="145"/>
      <c r="AL53" s="145"/>
      <c r="AM53" s="145"/>
      <c r="AN53" s="145"/>
      <c r="AO53" s="145"/>
      <c r="AP53" s="145"/>
      <c r="AQ53" s="145"/>
      <c r="AR53" s="145"/>
      <c r="AS53" s="145"/>
      <c r="AT53" s="145"/>
      <c r="AU53" s="145"/>
      <c r="AV53" s="145"/>
      <c r="AW53" s="145"/>
      <c r="AX53" s="145"/>
      <c r="AY53" s="145"/>
      <c r="AZ53" s="145"/>
    </row>
    <row r="54" spans="1:52">
      <c r="A54" s="165" t="s">
        <v>278</v>
      </c>
      <c r="B54" s="167">
        <v>0</v>
      </c>
      <c r="C54" s="167"/>
      <c r="D54" s="167"/>
      <c r="E54" s="167"/>
      <c r="F54" s="167">
        <v>0</v>
      </c>
      <c r="G54" s="167" t="s">
        <v>290</v>
      </c>
      <c r="H54" s="167" t="s">
        <v>290</v>
      </c>
      <c r="I54" s="167" t="s">
        <v>290</v>
      </c>
      <c r="J54" s="167" t="s">
        <v>290</v>
      </c>
      <c r="K54" s="167" t="s">
        <v>290</v>
      </c>
      <c r="L54" s="167">
        <v>-218</v>
      </c>
      <c r="M54" s="167">
        <v>-218.017</v>
      </c>
      <c r="N54" s="167">
        <f>+M54+N14</f>
        <v>-222.017</v>
      </c>
      <c r="O54" s="167" t="s">
        <v>290</v>
      </c>
      <c r="P54" s="167">
        <v>31</v>
      </c>
      <c r="Q54" s="167">
        <v>443</v>
      </c>
      <c r="R54" s="167">
        <v>443</v>
      </c>
      <c r="S54" s="167" t="s">
        <v>290</v>
      </c>
      <c r="T54" s="167" t="s">
        <v>290</v>
      </c>
      <c r="U54" s="167" t="s">
        <v>290</v>
      </c>
      <c r="V54" s="167" t="s">
        <v>290</v>
      </c>
      <c r="W54" s="167" t="s">
        <v>290</v>
      </c>
      <c r="X54" s="167" t="s">
        <v>290</v>
      </c>
      <c r="Y54" s="167" t="s">
        <v>290</v>
      </c>
      <c r="Z54" s="167">
        <v>5</v>
      </c>
      <c r="AA54" s="167">
        <v>62</v>
      </c>
      <c r="AB54" s="302"/>
      <c r="AC54" s="167">
        <v>126</v>
      </c>
      <c r="AD54" s="302"/>
      <c r="AE54" s="167">
        <v>126</v>
      </c>
      <c r="AF54" s="167">
        <v>132</v>
      </c>
      <c r="AG54" s="167" t="s">
        <v>290</v>
      </c>
      <c r="AH54" s="290"/>
      <c r="AI54" s="145"/>
      <c r="AJ54" s="145"/>
      <c r="AK54" s="145"/>
      <c r="AL54" s="145"/>
      <c r="AM54" s="145"/>
      <c r="AN54" s="145"/>
      <c r="AO54" s="145"/>
      <c r="AP54" s="145"/>
      <c r="AQ54" s="145"/>
      <c r="AR54" s="145"/>
      <c r="AS54" s="145"/>
      <c r="AT54" s="145"/>
      <c r="AU54" s="145"/>
      <c r="AV54" s="145"/>
      <c r="AW54" s="145"/>
      <c r="AX54" s="145"/>
      <c r="AY54" s="145"/>
      <c r="AZ54" s="145"/>
    </row>
    <row r="55" spans="1:52">
      <c r="A55" s="165" t="s">
        <v>279</v>
      </c>
      <c r="B55" s="167">
        <v>-154.16900000000001</v>
      </c>
      <c r="C55" s="167">
        <v>-44.338999999999999</v>
      </c>
      <c r="D55" s="167">
        <v>-99.935000000000002</v>
      </c>
      <c r="E55" s="167">
        <v>-499.61200000000002</v>
      </c>
      <c r="F55" s="167">
        <v>-550</v>
      </c>
      <c r="G55" s="167">
        <v>-32</v>
      </c>
      <c r="H55" s="167">
        <v>-77</v>
      </c>
      <c r="I55" s="167">
        <v>-124</v>
      </c>
      <c r="J55" s="167">
        <v>-176</v>
      </c>
      <c r="K55" s="167">
        <v>-37.393000000000001</v>
      </c>
      <c r="L55" s="167">
        <v>-71.393000000000001</v>
      </c>
      <c r="M55" s="167">
        <v>-101.398</v>
      </c>
      <c r="N55" s="167">
        <f>+M55+N15</f>
        <v>-147.398</v>
      </c>
      <c r="O55" s="167">
        <v>-57.5</v>
      </c>
      <c r="P55" s="167">
        <v>-108.5</v>
      </c>
      <c r="Q55" s="167">
        <v>-163.5</v>
      </c>
      <c r="R55" s="167">
        <v>-215.5</v>
      </c>
      <c r="S55" s="167">
        <v>-45</v>
      </c>
      <c r="T55" s="167">
        <v>-83</v>
      </c>
      <c r="U55" s="167">
        <v>-128</v>
      </c>
      <c r="V55" s="167">
        <v>-186</v>
      </c>
      <c r="W55" s="167">
        <v>-58</v>
      </c>
      <c r="X55" s="167">
        <v>-104</v>
      </c>
      <c r="Y55" s="167">
        <v>-138</v>
      </c>
      <c r="Z55" s="167">
        <v>-159</v>
      </c>
      <c r="AA55" s="167">
        <v>-11</v>
      </c>
      <c r="AB55" s="302"/>
      <c r="AC55" s="167">
        <v>-24</v>
      </c>
      <c r="AD55" s="302"/>
      <c r="AE55" s="167">
        <v>-35</v>
      </c>
      <c r="AF55" s="167">
        <v>-43</v>
      </c>
      <c r="AG55" s="167">
        <v>-9</v>
      </c>
      <c r="AH55" s="290"/>
      <c r="AI55" s="145"/>
      <c r="AJ55" s="145"/>
      <c r="AK55" s="145"/>
      <c r="AL55" s="145"/>
      <c r="AM55" s="145"/>
      <c r="AN55" s="145"/>
      <c r="AO55" s="145"/>
      <c r="AP55" s="145"/>
      <c r="AQ55" s="145"/>
      <c r="AR55" s="145"/>
      <c r="AS55" s="145"/>
      <c r="AT55" s="145"/>
      <c r="AU55" s="145"/>
      <c r="AV55" s="145"/>
      <c r="AW55" s="145"/>
      <c r="AX55" s="145"/>
      <c r="AY55" s="145"/>
      <c r="AZ55" s="145"/>
    </row>
    <row r="56" spans="1:52">
      <c r="A56" s="165" t="s">
        <v>121</v>
      </c>
      <c r="B56" s="167">
        <v>15.853999999999999</v>
      </c>
      <c r="C56" s="167">
        <v>-10.940000000000003</v>
      </c>
      <c r="D56" s="167">
        <v>-39.280999999999999</v>
      </c>
      <c r="E56" s="167">
        <v>-21.827999999999996</v>
      </c>
      <c r="F56" s="167">
        <v>2</v>
      </c>
      <c r="G56" s="167">
        <v>-1</v>
      </c>
      <c r="H56" s="167">
        <v>-105</v>
      </c>
      <c r="I56" s="167">
        <v>-105</v>
      </c>
      <c r="J56" s="167">
        <v>-99</v>
      </c>
      <c r="K56" s="167">
        <v>-17</v>
      </c>
      <c r="L56" s="167">
        <v>-6</v>
      </c>
      <c r="M56" s="167">
        <v>-10.259</v>
      </c>
      <c r="N56" s="167">
        <f>+M56+N16</f>
        <v>1.7409999999999997</v>
      </c>
      <c r="O56" s="167">
        <v>-11.2</v>
      </c>
      <c r="P56" s="167">
        <v>4.8000000000000007</v>
      </c>
      <c r="Q56" s="167">
        <v>1</v>
      </c>
      <c r="R56" s="167">
        <v>16</v>
      </c>
      <c r="S56" s="167">
        <v>4</v>
      </c>
      <c r="T56" s="167">
        <v>9</v>
      </c>
      <c r="U56" s="167">
        <v>66</v>
      </c>
      <c r="V56" s="167">
        <v>71</v>
      </c>
      <c r="W56" s="167">
        <v>4</v>
      </c>
      <c r="X56" s="167">
        <v>5</v>
      </c>
      <c r="Y56" s="167">
        <v>11</v>
      </c>
      <c r="Z56" s="167">
        <v>17</v>
      </c>
      <c r="AA56" s="167">
        <v>2</v>
      </c>
      <c r="AB56" s="302"/>
      <c r="AC56" s="167">
        <v>7</v>
      </c>
      <c r="AD56" s="302"/>
      <c r="AE56" s="167">
        <v>12</v>
      </c>
      <c r="AF56" s="167">
        <v>16</v>
      </c>
      <c r="AG56" s="167">
        <v>6</v>
      </c>
      <c r="AH56" s="290"/>
      <c r="AI56" s="145"/>
      <c r="AJ56" s="145"/>
      <c r="AK56" s="145"/>
      <c r="AL56" s="145"/>
      <c r="AM56" s="145"/>
      <c r="AN56" s="145"/>
      <c r="AO56" s="145"/>
      <c r="AP56" s="145"/>
      <c r="AQ56" s="145"/>
      <c r="AR56" s="145"/>
      <c r="AS56" s="145"/>
      <c r="AT56" s="145"/>
      <c r="AU56" s="145"/>
      <c r="AV56" s="145"/>
      <c r="AW56" s="145"/>
      <c r="AX56" s="145"/>
      <c r="AY56" s="145"/>
      <c r="AZ56" s="145"/>
    </row>
    <row r="57" spans="1:52" s="150" customFormat="1">
      <c r="A57" s="163" t="s">
        <v>491</v>
      </c>
      <c r="B57" s="177">
        <v>-200.26800000000003</v>
      </c>
      <c r="C57" s="177">
        <v>-58.901000000000003</v>
      </c>
      <c r="D57" s="177">
        <v>-152.684</v>
      </c>
      <c r="E57" s="177">
        <v>-540.72299999999996</v>
      </c>
      <c r="F57" s="177">
        <v>-567.28300000000002</v>
      </c>
      <c r="G57" s="177">
        <v>-33</v>
      </c>
      <c r="H57" s="177">
        <v>-197</v>
      </c>
      <c r="I57" s="177">
        <v>-244</v>
      </c>
      <c r="J57" s="177">
        <v>-290</v>
      </c>
      <c r="K57" s="177">
        <v>-54.305</v>
      </c>
      <c r="L57" s="177">
        <v>-295.30500000000001</v>
      </c>
      <c r="M57" s="177">
        <v>-329.67399999999998</v>
      </c>
      <c r="N57" s="177">
        <f>+M57+N17</f>
        <v>-366.67399999999998</v>
      </c>
      <c r="O57" s="177">
        <v>-68.7</v>
      </c>
      <c r="P57" s="177">
        <v>-72</v>
      </c>
      <c r="Q57" s="177">
        <v>280.3</v>
      </c>
      <c r="R57" s="177">
        <v>243</v>
      </c>
      <c r="S57" s="177">
        <v>-41</v>
      </c>
      <c r="T57" s="177">
        <v>-75</v>
      </c>
      <c r="U57" s="177">
        <f>U55+U56</f>
        <v>-62</v>
      </c>
      <c r="V57" s="177">
        <v>-502</v>
      </c>
      <c r="W57" s="168">
        <v>-54</v>
      </c>
      <c r="X57" s="168">
        <v>-99</v>
      </c>
      <c r="Y57" s="168">
        <v>-127</v>
      </c>
      <c r="Z57" s="168">
        <v>-137</v>
      </c>
      <c r="AA57" s="168">
        <v>53</v>
      </c>
      <c r="AB57" s="303"/>
      <c r="AC57" s="168">
        <v>109</v>
      </c>
      <c r="AD57" s="303"/>
      <c r="AE57" s="168">
        <v>103</v>
      </c>
      <c r="AF57" s="168">
        <v>105</v>
      </c>
      <c r="AG57" s="168">
        <v>-3</v>
      </c>
      <c r="AH57" s="290"/>
      <c r="AI57" s="145"/>
      <c r="AJ57" s="145"/>
      <c r="AK57" s="145"/>
      <c r="AL57" s="145"/>
      <c r="AM57" s="145"/>
      <c r="AN57" s="145"/>
      <c r="AO57" s="145"/>
      <c r="AP57" s="145"/>
      <c r="AQ57" s="145"/>
      <c r="AR57" s="145"/>
      <c r="AS57" s="145"/>
      <c r="AT57" s="145"/>
      <c r="AU57" s="145"/>
      <c r="AV57" s="145"/>
      <c r="AW57" s="145"/>
      <c r="AX57" s="145"/>
      <c r="AY57" s="145"/>
      <c r="AZ57" s="145"/>
    </row>
    <row r="58" spans="1:52">
      <c r="A58" s="165"/>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302"/>
      <c r="AC58" s="167"/>
      <c r="AD58" s="302"/>
      <c r="AE58" s="167"/>
      <c r="AF58" s="167"/>
      <c r="AG58" s="167"/>
      <c r="AH58" s="290"/>
      <c r="AI58" s="145"/>
      <c r="AJ58" s="145"/>
      <c r="AK58" s="145"/>
      <c r="AL58" s="145"/>
      <c r="AM58" s="145"/>
      <c r="AN58" s="145"/>
      <c r="AO58" s="145"/>
      <c r="AP58" s="145"/>
      <c r="AQ58" s="145"/>
      <c r="AR58" s="145"/>
      <c r="AS58" s="145"/>
      <c r="AT58" s="145"/>
      <c r="AU58" s="145"/>
      <c r="AV58" s="145"/>
      <c r="AW58" s="145"/>
      <c r="AX58" s="145"/>
      <c r="AY58" s="145"/>
      <c r="AZ58" s="145"/>
    </row>
    <row r="59" spans="1:52" hidden="1">
      <c r="A59" s="165" t="s">
        <v>433</v>
      </c>
      <c r="B59" s="167">
        <v>0</v>
      </c>
      <c r="C59" s="167">
        <v>0</v>
      </c>
      <c r="D59" s="167">
        <v>0</v>
      </c>
      <c r="E59" s="167">
        <v>0</v>
      </c>
      <c r="F59" s="167">
        <v>0</v>
      </c>
      <c r="G59" s="167">
        <v>501</v>
      </c>
      <c r="H59" s="167">
        <v>2000</v>
      </c>
      <c r="I59" s="167">
        <v>2300</v>
      </c>
      <c r="J59" s="167">
        <v>2300</v>
      </c>
      <c r="K59" s="167">
        <v>0</v>
      </c>
      <c r="L59" s="167">
        <v>800</v>
      </c>
      <c r="M59" s="167">
        <v>1500.068</v>
      </c>
      <c r="N59" s="167">
        <f>+M59+N19</f>
        <v>1500.068</v>
      </c>
      <c r="O59" s="167">
        <v>0</v>
      </c>
      <c r="P59" s="167">
        <v>-800</v>
      </c>
      <c r="Q59" s="167">
        <v>-800</v>
      </c>
      <c r="R59" s="167">
        <v>-800</v>
      </c>
      <c r="S59" s="167">
        <v>0</v>
      </c>
      <c r="T59" s="167"/>
      <c r="U59" s="167"/>
      <c r="V59" s="167"/>
      <c r="W59" s="167"/>
      <c r="X59" s="167"/>
      <c r="Y59" s="167"/>
      <c r="Z59" s="167"/>
      <c r="AA59" s="167"/>
      <c r="AB59" s="306"/>
      <c r="AC59" s="167"/>
      <c r="AD59" s="302"/>
      <c r="AE59" s="167"/>
      <c r="AF59" s="167"/>
      <c r="AG59" s="167"/>
      <c r="AH59" s="290"/>
      <c r="AI59" s="145"/>
      <c r="AJ59" s="145"/>
      <c r="AK59" s="145"/>
      <c r="AL59" s="145"/>
      <c r="AM59" s="145"/>
      <c r="AN59" s="145"/>
      <c r="AO59" s="145"/>
      <c r="AP59" s="145"/>
      <c r="AQ59" s="145"/>
      <c r="AR59" s="145"/>
      <c r="AS59" s="145"/>
      <c r="AT59" s="145"/>
      <c r="AU59" s="145"/>
      <c r="AV59" s="145"/>
      <c r="AW59" s="145"/>
      <c r="AX59" s="145"/>
      <c r="AY59" s="145"/>
      <c r="AZ59" s="145"/>
    </row>
    <row r="60" spans="1:52" hidden="1">
      <c r="A60" s="165" t="s">
        <v>326</v>
      </c>
      <c r="B60" s="167">
        <v>0</v>
      </c>
      <c r="C60" s="167">
        <v>0</v>
      </c>
      <c r="D60" s="167">
        <v>0</v>
      </c>
      <c r="E60" s="167">
        <v>0</v>
      </c>
      <c r="F60" s="167">
        <v>0</v>
      </c>
      <c r="G60" s="167">
        <v>3762</v>
      </c>
      <c r="H60" s="167">
        <v>2865</v>
      </c>
      <c r="I60" s="167">
        <v>2510</v>
      </c>
      <c r="J60" s="167">
        <v>2480</v>
      </c>
      <c r="K60" s="167">
        <v>680</v>
      </c>
      <c r="L60" s="167">
        <v>-400</v>
      </c>
      <c r="M60" s="167">
        <v>-1000</v>
      </c>
      <c r="N60" s="167">
        <f>+M60+N20</f>
        <v>-1720</v>
      </c>
      <c r="O60" s="167">
        <v>-1210</v>
      </c>
      <c r="P60" s="167">
        <v>-460</v>
      </c>
      <c r="Q60" s="167">
        <v>-460</v>
      </c>
      <c r="R60" s="167">
        <v>-460</v>
      </c>
      <c r="S60" s="167">
        <v>0</v>
      </c>
      <c r="T60" s="167"/>
      <c r="U60" s="167"/>
      <c r="V60" s="167"/>
      <c r="W60" s="167"/>
      <c r="X60" s="167"/>
      <c r="Y60" s="167"/>
      <c r="Z60" s="167"/>
      <c r="AA60" s="167"/>
      <c r="AB60" s="306"/>
      <c r="AC60" s="167"/>
      <c r="AD60" s="302"/>
      <c r="AE60" s="167"/>
      <c r="AF60" s="167"/>
      <c r="AG60" s="167"/>
      <c r="AH60" s="290"/>
      <c r="AI60" s="145"/>
      <c r="AJ60" s="145"/>
      <c r="AK60" s="145"/>
      <c r="AL60" s="145"/>
      <c r="AM60" s="145"/>
      <c r="AN60" s="145"/>
      <c r="AO60" s="145"/>
      <c r="AP60" s="145"/>
      <c r="AQ60" s="145"/>
      <c r="AR60" s="145"/>
      <c r="AS60" s="145"/>
      <c r="AT60" s="145"/>
      <c r="AU60" s="145"/>
      <c r="AV60" s="145"/>
      <c r="AW60" s="145"/>
      <c r="AX60" s="145"/>
      <c r="AY60" s="145"/>
      <c r="AZ60" s="145"/>
    </row>
    <row r="61" spans="1:52">
      <c r="A61" s="165" t="s">
        <v>446</v>
      </c>
      <c r="B61" s="167"/>
      <c r="C61" s="167"/>
      <c r="D61" s="167"/>
      <c r="E61" s="167"/>
      <c r="F61" s="167"/>
      <c r="G61" s="167">
        <f>+G59+G60</f>
        <v>4263</v>
      </c>
      <c r="H61" s="167">
        <f t="shared" ref="H61:R61" si="3">+H59+H60</f>
        <v>4865</v>
      </c>
      <c r="I61" s="167">
        <f t="shared" si="3"/>
        <v>4810</v>
      </c>
      <c r="J61" s="167">
        <f t="shared" si="3"/>
        <v>4780</v>
      </c>
      <c r="K61" s="167">
        <f t="shared" si="3"/>
        <v>680</v>
      </c>
      <c r="L61" s="167">
        <f t="shared" si="3"/>
        <v>400</v>
      </c>
      <c r="M61" s="167">
        <f t="shared" si="3"/>
        <v>500.06799999999998</v>
      </c>
      <c r="N61" s="167">
        <f t="shared" si="3"/>
        <v>-219.93200000000002</v>
      </c>
      <c r="O61" s="167">
        <f t="shared" si="3"/>
        <v>-1210</v>
      </c>
      <c r="P61" s="167">
        <f t="shared" si="3"/>
        <v>-1260</v>
      </c>
      <c r="Q61" s="167">
        <f t="shared" si="3"/>
        <v>-1260</v>
      </c>
      <c r="R61" s="167">
        <f t="shared" si="3"/>
        <v>-1260</v>
      </c>
      <c r="S61" s="167">
        <v>900</v>
      </c>
      <c r="T61" s="167">
        <v>100</v>
      </c>
      <c r="U61" s="167">
        <v>100</v>
      </c>
      <c r="V61" s="167">
        <f>1400-800</f>
        <v>600</v>
      </c>
      <c r="W61" s="167">
        <v>300</v>
      </c>
      <c r="X61" s="167">
        <f>860-1213</f>
        <v>-353</v>
      </c>
      <c r="Y61" s="167">
        <f>2485-1635</f>
        <v>850</v>
      </c>
      <c r="Z61" s="167">
        <f>4985-1635</f>
        <v>3350</v>
      </c>
      <c r="AA61" s="167">
        <v>-3392</v>
      </c>
      <c r="AB61" s="302"/>
      <c r="AC61" s="167">
        <v>-3392</v>
      </c>
      <c r="AD61" s="302"/>
      <c r="AE61" s="167">
        <v>-2792</v>
      </c>
      <c r="AF61" s="167">
        <f>-3992+800</f>
        <v>-3192</v>
      </c>
      <c r="AG61" s="167">
        <v>600</v>
      </c>
      <c r="AH61" s="170"/>
      <c r="AI61" s="145"/>
      <c r="AJ61" s="145"/>
      <c r="AK61" s="145"/>
      <c r="AL61" s="145"/>
      <c r="AM61" s="145"/>
      <c r="AN61" s="145"/>
      <c r="AO61" s="145"/>
      <c r="AP61" s="145"/>
      <c r="AQ61" s="145"/>
      <c r="AR61" s="145"/>
      <c r="AS61" s="145"/>
      <c r="AT61" s="145"/>
      <c r="AU61" s="145"/>
      <c r="AV61" s="145"/>
      <c r="AW61" s="145"/>
      <c r="AX61" s="145"/>
      <c r="AY61" s="145"/>
      <c r="AZ61" s="145"/>
    </row>
    <row r="62" spans="1:52" hidden="1">
      <c r="A62" s="165" t="s">
        <v>347</v>
      </c>
      <c r="B62" s="167">
        <v>0</v>
      </c>
      <c r="C62" s="167">
        <v>0</v>
      </c>
      <c r="D62" s="167">
        <v>0</v>
      </c>
      <c r="E62" s="167">
        <v>0</v>
      </c>
      <c r="F62" s="167">
        <v>0</v>
      </c>
      <c r="G62" s="167">
        <v>8</v>
      </c>
      <c r="H62" s="167">
        <v>16</v>
      </c>
      <c r="I62" s="167">
        <v>24</v>
      </c>
      <c r="J62" s="167">
        <v>33</v>
      </c>
      <c r="K62" s="167">
        <v>8.4269999999999996</v>
      </c>
      <c r="L62" s="167">
        <v>17.427</v>
      </c>
      <c r="M62" s="167">
        <v>24.401</v>
      </c>
      <c r="N62" s="167">
        <f>+M62+N22</f>
        <v>32.400999999999996</v>
      </c>
      <c r="O62" s="167">
        <v>7.9</v>
      </c>
      <c r="P62" s="167">
        <v>15.9</v>
      </c>
      <c r="Q62" s="167">
        <v>23.9</v>
      </c>
      <c r="R62" s="167">
        <v>32.9</v>
      </c>
      <c r="S62" s="167">
        <v>0</v>
      </c>
      <c r="T62" s="167"/>
      <c r="U62" s="167"/>
      <c r="V62" s="167"/>
      <c r="W62" s="167"/>
      <c r="X62" s="167"/>
      <c r="Y62" s="167"/>
      <c r="Z62" s="167"/>
      <c r="AA62" s="167"/>
      <c r="AB62" s="302"/>
      <c r="AC62" s="167"/>
      <c r="AD62" s="302"/>
      <c r="AE62" s="167"/>
      <c r="AF62" s="167"/>
      <c r="AG62" s="167"/>
      <c r="AH62" s="290"/>
      <c r="AI62" s="145"/>
      <c r="AJ62" s="145"/>
      <c r="AK62" s="145"/>
      <c r="AL62" s="145"/>
      <c r="AM62" s="145"/>
      <c r="AN62" s="145"/>
      <c r="AO62" s="145"/>
      <c r="AP62" s="145"/>
      <c r="AQ62" s="145"/>
      <c r="AR62" s="145"/>
      <c r="AS62" s="145"/>
      <c r="AT62" s="145"/>
      <c r="AU62" s="145"/>
      <c r="AV62" s="145"/>
      <c r="AW62" s="145"/>
      <c r="AX62" s="145"/>
      <c r="AY62" s="145"/>
      <c r="AZ62" s="145"/>
    </row>
    <row r="63" spans="1:52" hidden="1">
      <c r="A63" s="165" t="s">
        <v>310</v>
      </c>
      <c r="B63" s="167">
        <v>0</v>
      </c>
      <c r="C63" s="167">
        <v>0</v>
      </c>
      <c r="D63" s="167">
        <v>0</v>
      </c>
      <c r="E63" s="167">
        <v>0</v>
      </c>
      <c r="F63" s="167">
        <v>0</v>
      </c>
      <c r="G63" s="167">
        <v>-37</v>
      </c>
      <c r="H63" s="167">
        <v>-60</v>
      </c>
      <c r="I63" s="167">
        <v>-89</v>
      </c>
      <c r="J63" s="167">
        <v>-121</v>
      </c>
      <c r="K63" s="167">
        <v>-23.521999999999998</v>
      </c>
      <c r="L63" s="167">
        <v>-69.521999999999991</v>
      </c>
      <c r="M63" s="167">
        <v>-100.23</v>
      </c>
      <c r="N63" s="167">
        <f>+M63+N23</f>
        <v>-135.23000000000002</v>
      </c>
      <c r="O63" s="167">
        <v>-25.8</v>
      </c>
      <c r="P63" s="167">
        <v>-57.8</v>
      </c>
      <c r="Q63" s="167">
        <v>-92.8</v>
      </c>
      <c r="R63" s="167">
        <v>-116</v>
      </c>
      <c r="S63" s="167">
        <v>0</v>
      </c>
      <c r="T63" s="167"/>
      <c r="U63" s="167"/>
      <c r="V63" s="167"/>
      <c r="W63" s="167"/>
      <c r="X63" s="167"/>
      <c r="Y63" s="167"/>
      <c r="Z63" s="167"/>
      <c r="AA63" s="167"/>
      <c r="AB63" s="302"/>
      <c r="AC63" s="167"/>
      <c r="AD63" s="302"/>
      <c r="AE63" s="167"/>
      <c r="AF63" s="167"/>
      <c r="AG63" s="167"/>
      <c r="AH63" s="290"/>
      <c r="AI63" s="145"/>
      <c r="AJ63" s="145"/>
      <c r="AK63" s="145"/>
      <c r="AL63" s="145"/>
      <c r="AM63" s="145"/>
      <c r="AN63" s="145"/>
      <c r="AO63" s="145"/>
      <c r="AP63" s="145"/>
      <c r="AQ63" s="145"/>
      <c r="AR63" s="145"/>
      <c r="AS63" s="145"/>
      <c r="AT63" s="145"/>
      <c r="AU63" s="145"/>
      <c r="AV63" s="145"/>
      <c r="AW63" s="145"/>
      <c r="AX63" s="145"/>
      <c r="AY63" s="145"/>
      <c r="AZ63" s="145"/>
    </row>
    <row r="64" spans="1:52">
      <c r="A64" s="165" t="s">
        <v>447</v>
      </c>
      <c r="B64" s="167"/>
      <c r="C64" s="167"/>
      <c r="D64" s="167"/>
      <c r="E64" s="167"/>
      <c r="F64" s="167"/>
      <c r="G64" s="167">
        <f>+G62+G63</f>
        <v>-29</v>
      </c>
      <c r="H64" s="167">
        <f t="shared" ref="H64:R64" si="4">+H62+H63</f>
        <v>-44</v>
      </c>
      <c r="I64" s="167">
        <f t="shared" si="4"/>
        <v>-65</v>
      </c>
      <c r="J64" s="167">
        <f t="shared" si="4"/>
        <v>-88</v>
      </c>
      <c r="K64" s="167">
        <f t="shared" si="4"/>
        <v>-15.094999999999999</v>
      </c>
      <c r="L64" s="167">
        <f t="shared" si="4"/>
        <v>-52.094999999999992</v>
      </c>
      <c r="M64" s="167">
        <f t="shared" si="4"/>
        <v>-75.829000000000008</v>
      </c>
      <c r="N64" s="167">
        <f t="shared" si="4"/>
        <v>-102.82900000000002</v>
      </c>
      <c r="O64" s="167">
        <f t="shared" si="4"/>
        <v>-17.899999999999999</v>
      </c>
      <c r="P64" s="167">
        <f t="shared" si="4"/>
        <v>-41.9</v>
      </c>
      <c r="Q64" s="167">
        <f t="shared" si="4"/>
        <v>-68.900000000000006</v>
      </c>
      <c r="R64" s="167">
        <f t="shared" si="4"/>
        <v>-83.1</v>
      </c>
      <c r="S64" s="167">
        <v>-17</v>
      </c>
      <c r="T64" s="167">
        <v>-34</v>
      </c>
      <c r="U64" s="167">
        <v>-53</v>
      </c>
      <c r="V64" s="167">
        <v>-72</v>
      </c>
      <c r="W64" s="167">
        <v>-28</v>
      </c>
      <c r="X64" s="167">
        <v>-36</v>
      </c>
      <c r="Y64" s="167">
        <v>-67</v>
      </c>
      <c r="Z64" s="167">
        <v>-82</v>
      </c>
      <c r="AA64" s="167">
        <v>-22</v>
      </c>
      <c r="AB64" s="302"/>
      <c r="AC64" s="167">
        <v>-32</v>
      </c>
      <c r="AD64" s="302"/>
      <c r="AE64" s="167">
        <v>-48</v>
      </c>
      <c r="AF64" s="167">
        <v>-60</v>
      </c>
      <c r="AG64" s="167">
        <v>-14</v>
      </c>
      <c r="AH64" s="290"/>
      <c r="AI64" s="145"/>
      <c r="AJ64" s="145"/>
      <c r="AK64" s="145"/>
      <c r="AL64" s="145"/>
      <c r="AM64" s="145"/>
      <c r="AN64" s="145"/>
      <c r="AO64" s="145"/>
      <c r="AP64" s="145"/>
      <c r="AQ64" s="145"/>
      <c r="AR64" s="145"/>
      <c r="AS64" s="145"/>
      <c r="AT64" s="145"/>
      <c r="AU64" s="145"/>
      <c r="AV64" s="145"/>
      <c r="AW64" s="145"/>
      <c r="AX64" s="145"/>
      <c r="AY64" s="145"/>
      <c r="AZ64" s="145"/>
    </row>
    <row r="65" spans="1:52">
      <c r="A65" s="165" t="s">
        <v>280</v>
      </c>
      <c r="B65" s="167">
        <v>154.13200000000006</v>
      </c>
      <c r="C65" s="167">
        <v>391</v>
      </c>
      <c r="D65" s="167">
        <v>-122.5</v>
      </c>
      <c r="E65" s="167">
        <v>225.39999999999998</v>
      </c>
      <c r="F65" s="167">
        <v>3170.7</v>
      </c>
      <c r="G65" s="169">
        <v>-4474</v>
      </c>
      <c r="H65" s="169">
        <v>-4474</v>
      </c>
      <c r="I65" s="169">
        <v>-4474</v>
      </c>
      <c r="J65" s="169">
        <v>-4474</v>
      </c>
      <c r="K65" s="167" t="s">
        <v>290</v>
      </c>
      <c r="L65" s="167" t="s">
        <v>290</v>
      </c>
      <c r="M65" s="167" t="s">
        <v>290</v>
      </c>
      <c r="N65" s="167" t="s">
        <v>290</v>
      </c>
      <c r="O65" s="167" t="s">
        <v>290</v>
      </c>
      <c r="P65" s="167" t="s">
        <v>290</v>
      </c>
      <c r="Q65" s="167" t="s">
        <v>290</v>
      </c>
      <c r="R65" s="167" t="s">
        <v>290</v>
      </c>
      <c r="S65" s="167" t="s">
        <v>290</v>
      </c>
      <c r="T65" s="167" t="s">
        <v>290</v>
      </c>
      <c r="U65" s="167" t="s">
        <v>290</v>
      </c>
      <c r="V65" s="167" t="s">
        <v>290</v>
      </c>
      <c r="W65" s="167" t="s">
        <v>290</v>
      </c>
      <c r="X65" s="167" t="s">
        <v>290</v>
      </c>
      <c r="Y65" s="167" t="s">
        <v>290</v>
      </c>
      <c r="Z65" s="167" t="s">
        <v>290</v>
      </c>
      <c r="AA65" s="167" t="s">
        <v>290</v>
      </c>
      <c r="AB65" s="302"/>
      <c r="AC65" s="167" t="s">
        <v>290</v>
      </c>
      <c r="AD65" s="302"/>
      <c r="AE65" s="167" t="s">
        <v>290</v>
      </c>
      <c r="AF65" s="167" t="s">
        <v>290</v>
      </c>
      <c r="AG65" s="167" t="s">
        <v>290</v>
      </c>
      <c r="AH65" s="290"/>
      <c r="AI65" s="145"/>
      <c r="AJ65" s="145"/>
      <c r="AK65" s="145"/>
      <c r="AL65" s="145"/>
      <c r="AM65" s="145"/>
      <c r="AN65" s="145"/>
      <c r="AO65" s="145"/>
      <c r="AP65" s="145"/>
      <c r="AQ65" s="145"/>
      <c r="AR65" s="145"/>
      <c r="AS65" s="145"/>
      <c r="AT65" s="145"/>
      <c r="AU65" s="145"/>
      <c r="AV65" s="145"/>
      <c r="AW65" s="145"/>
      <c r="AX65" s="145"/>
      <c r="AY65" s="145"/>
      <c r="AZ65" s="145"/>
    </row>
    <row r="66" spans="1:52">
      <c r="A66" s="165" t="s">
        <v>544</v>
      </c>
      <c r="B66" s="167">
        <v>0</v>
      </c>
      <c r="C66" s="167">
        <v>0</v>
      </c>
      <c r="D66" s="167">
        <v>0</v>
      </c>
      <c r="E66" s="167">
        <v>0</v>
      </c>
      <c r="F66" s="167">
        <v>0</v>
      </c>
      <c r="G66" s="167">
        <v>620</v>
      </c>
      <c r="H66" s="167">
        <v>620</v>
      </c>
      <c r="I66" s="167">
        <v>620</v>
      </c>
      <c r="J66" s="167">
        <v>620</v>
      </c>
      <c r="K66" s="167" t="s">
        <v>290</v>
      </c>
      <c r="L66" s="167" t="s">
        <v>290</v>
      </c>
      <c r="M66" s="167" t="s">
        <v>290</v>
      </c>
      <c r="N66" s="167" t="s">
        <v>290</v>
      </c>
      <c r="O66" s="167">
        <v>4300</v>
      </c>
      <c r="P66" s="167">
        <v>4292</v>
      </c>
      <c r="Q66" s="167">
        <v>4292</v>
      </c>
      <c r="R66" s="167">
        <v>4292</v>
      </c>
      <c r="S66" s="167" t="s">
        <v>290</v>
      </c>
      <c r="T66" s="167" t="s">
        <v>290</v>
      </c>
      <c r="U66" s="167" t="s">
        <v>290</v>
      </c>
      <c r="V66" s="167" t="s">
        <v>290</v>
      </c>
      <c r="W66" s="167" t="s">
        <v>290</v>
      </c>
      <c r="X66" s="167" t="s">
        <v>290</v>
      </c>
      <c r="Y66" s="167" t="s">
        <v>290</v>
      </c>
      <c r="Z66" s="167" t="s">
        <v>290</v>
      </c>
      <c r="AA66" s="167">
        <v>4000</v>
      </c>
      <c r="AB66" s="302"/>
      <c r="AC66" s="167">
        <v>4000</v>
      </c>
      <c r="AD66" s="302"/>
      <c r="AE66" s="167">
        <v>4000</v>
      </c>
      <c r="AF66" s="167">
        <v>4000</v>
      </c>
      <c r="AG66" s="167" t="s">
        <v>290</v>
      </c>
      <c r="AH66" s="290"/>
      <c r="AI66" s="145"/>
      <c r="AJ66" s="145"/>
      <c r="AK66" s="145"/>
      <c r="AL66" s="145"/>
      <c r="AM66" s="145"/>
      <c r="AN66" s="145"/>
      <c r="AO66" s="145"/>
      <c r="AP66" s="145"/>
      <c r="AQ66" s="145"/>
      <c r="AR66" s="145"/>
      <c r="AS66" s="145"/>
      <c r="AT66" s="145"/>
      <c r="AU66" s="145"/>
      <c r="AV66" s="145"/>
      <c r="AW66" s="145"/>
      <c r="AX66" s="145"/>
      <c r="AY66" s="145"/>
      <c r="AZ66" s="145"/>
    </row>
    <row r="67" spans="1:52">
      <c r="A67" s="165" t="s">
        <v>545</v>
      </c>
      <c r="B67" s="167"/>
      <c r="C67" s="167"/>
      <c r="D67" s="167"/>
      <c r="E67" s="167"/>
      <c r="F67" s="167"/>
      <c r="G67" s="167" t="s">
        <v>290</v>
      </c>
      <c r="H67" s="167" t="s">
        <v>290</v>
      </c>
      <c r="I67" s="167" t="s">
        <v>290</v>
      </c>
      <c r="J67" s="167" t="s">
        <v>290</v>
      </c>
      <c r="K67" s="167" t="s">
        <v>290</v>
      </c>
      <c r="L67" s="167" t="s">
        <v>290</v>
      </c>
      <c r="M67" s="167" t="s">
        <v>290</v>
      </c>
      <c r="N67" s="167" t="s">
        <v>290</v>
      </c>
      <c r="O67" s="167" t="s">
        <v>290</v>
      </c>
      <c r="P67" s="167" t="s">
        <v>290</v>
      </c>
      <c r="Q67" s="167" t="s">
        <v>290</v>
      </c>
      <c r="R67" s="167" t="s">
        <v>290</v>
      </c>
      <c r="S67" s="167" t="s">
        <v>290</v>
      </c>
      <c r="T67" s="167" t="s">
        <v>290</v>
      </c>
      <c r="U67" s="167" t="s">
        <v>290</v>
      </c>
      <c r="V67" s="167" t="s">
        <v>290</v>
      </c>
      <c r="W67" s="167" t="s">
        <v>290</v>
      </c>
      <c r="X67" s="167" t="s">
        <v>290</v>
      </c>
      <c r="Y67" s="167" t="s">
        <v>290</v>
      </c>
      <c r="Z67" s="167" t="s">
        <v>290</v>
      </c>
      <c r="AA67" s="167">
        <v>-388</v>
      </c>
      <c r="AB67" s="302"/>
      <c r="AC67" s="167">
        <f>-390-6</f>
        <v>-396</v>
      </c>
      <c r="AD67" s="307"/>
      <c r="AE67" s="167">
        <v>-396</v>
      </c>
      <c r="AF67" s="167">
        <v>-396</v>
      </c>
      <c r="AG67" s="167" t="s">
        <v>290</v>
      </c>
      <c r="AH67" s="290"/>
      <c r="AI67" s="145"/>
      <c r="AJ67" s="145"/>
      <c r="AK67" s="145"/>
      <c r="AL67" s="145"/>
      <c r="AM67" s="145"/>
      <c r="AN67" s="145"/>
      <c r="AO67" s="145"/>
      <c r="AP67" s="145"/>
      <c r="AQ67" s="145"/>
      <c r="AR67" s="145"/>
      <c r="AS67" s="145"/>
      <c r="AT67" s="145"/>
      <c r="AU67" s="145"/>
      <c r="AV67" s="145"/>
      <c r="AW67" s="145"/>
      <c r="AX67" s="145"/>
      <c r="AY67" s="145"/>
      <c r="AZ67" s="145"/>
    </row>
    <row r="68" spans="1:52">
      <c r="A68" s="165" t="s">
        <v>61</v>
      </c>
      <c r="B68" s="167">
        <v>-615.64099999999996</v>
      </c>
      <c r="C68" s="167">
        <v>0</v>
      </c>
      <c r="D68" s="167">
        <v>-32.012</v>
      </c>
      <c r="E68" s="167">
        <v>-32.012</v>
      </c>
      <c r="F68" s="167">
        <v>-3310</v>
      </c>
      <c r="G68" s="167" t="s">
        <v>290</v>
      </c>
      <c r="H68" s="167">
        <v>-219</v>
      </c>
      <c r="I68" s="167">
        <v>-219</v>
      </c>
      <c r="J68" s="167">
        <v>-438</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t="s">
        <v>290</v>
      </c>
      <c r="AB68" s="302"/>
      <c r="AC68" s="167" t="s">
        <v>290</v>
      </c>
      <c r="AD68" s="302"/>
      <c r="AE68" s="167" t="s">
        <v>290</v>
      </c>
      <c r="AF68" s="167" t="s">
        <v>290</v>
      </c>
      <c r="AG68" s="167" t="s">
        <v>290</v>
      </c>
      <c r="AH68" s="290"/>
      <c r="AI68" s="145"/>
      <c r="AJ68" s="145"/>
      <c r="AK68" s="145"/>
      <c r="AL68" s="145"/>
      <c r="AM68" s="145"/>
      <c r="AN68" s="145"/>
      <c r="AO68" s="145"/>
      <c r="AP68" s="145"/>
      <c r="AQ68" s="145"/>
      <c r="AR68" s="145"/>
      <c r="AS68" s="145"/>
      <c r="AT68" s="145"/>
      <c r="AU68" s="145"/>
      <c r="AV68" s="145"/>
      <c r="AW68" s="145"/>
      <c r="AX68" s="145"/>
      <c r="AY68" s="145"/>
      <c r="AZ68" s="145"/>
    </row>
    <row r="69" spans="1:52">
      <c r="A69" s="165" t="s">
        <v>62</v>
      </c>
      <c r="B69" s="167">
        <v>-4.3869999999999996</v>
      </c>
      <c r="C69" s="167">
        <v>40.518000000000001</v>
      </c>
      <c r="D69" s="167">
        <v>61.632999999999996</v>
      </c>
      <c r="E69" s="167">
        <v>19.253000000000004</v>
      </c>
      <c r="F69" s="167">
        <v>-70</v>
      </c>
      <c r="G69" s="167">
        <v>85</v>
      </c>
      <c r="H69" s="167">
        <v>90</v>
      </c>
      <c r="I69" s="167">
        <v>93</v>
      </c>
      <c r="J69" s="167">
        <v>75</v>
      </c>
      <c r="K69" s="167">
        <v>12.16</v>
      </c>
      <c r="L69" s="167">
        <v>10.16</v>
      </c>
      <c r="M69" s="167">
        <v>34.01</v>
      </c>
      <c r="N69" s="167">
        <f>+M69+N29</f>
        <v>22.009999999999998</v>
      </c>
      <c r="O69" s="167">
        <v>13.1</v>
      </c>
      <c r="P69" s="167">
        <v>-46.9</v>
      </c>
      <c r="Q69" s="167">
        <v>-57</v>
      </c>
      <c r="R69" s="167">
        <v>-39</v>
      </c>
      <c r="S69" s="167">
        <v>4</v>
      </c>
      <c r="T69" s="167">
        <v>9</v>
      </c>
      <c r="U69" s="167">
        <v>-89</v>
      </c>
      <c r="V69" s="167">
        <v>7</v>
      </c>
      <c r="W69" s="167">
        <v>-1</v>
      </c>
      <c r="X69" s="167">
        <v>9</v>
      </c>
      <c r="Y69" s="167">
        <v>6</v>
      </c>
      <c r="Z69" s="167">
        <v>21</v>
      </c>
      <c r="AA69" s="167">
        <v>4</v>
      </c>
      <c r="AB69" s="307">
        <v>1</v>
      </c>
      <c r="AC69" s="167">
        <f>-1</f>
        <v>-1</v>
      </c>
      <c r="AD69" s="307">
        <v>1</v>
      </c>
      <c r="AE69" s="167" t="s">
        <v>290</v>
      </c>
      <c r="AF69" s="167" t="s">
        <v>290</v>
      </c>
      <c r="AG69" s="167">
        <v>-9</v>
      </c>
      <c r="AH69" s="290"/>
      <c r="AI69" s="145"/>
      <c r="AJ69" s="145"/>
      <c r="AK69" s="145"/>
      <c r="AL69" s="145"/>
      <c r="AM69" s="145"/>
      <c r="AN69" s="145"/>
      <c r="AO69" s="145"/>
      <c r="AP69" s="145"/>
      <c r="AQ69" s="145"/>
      <c r="AR69" s="145"/>
      <c r="AS69" s="145"/>
      <c r="AT69" s="145"/>
      <c r="AU69" s="145"/>
      <c r="AV69" s="145"/>
      <c r="AW69" s="145"/>
      <c r="AX69" s="145"/>
      <c r="AY69" s="145"/>
      <c r="AZ69" s="145"/>
    </row>
    <row r="70" spans="1:52" s="150" customFormat="1">
      <c r="A70" s="163" t="s">
        <v>492</v>
      </c>
      <c r="B70" s="177">
        <v>-465.8959999999999</v>
      </c>
      <c r="C70" s="177">
        <v>431.51800000000003</v>
      </c>
      <c r="D70" s="177">
        <v>-92.879000000000005</v>
      </c>
      <c r="E70" s="177">
        <v>212.64099999999999</v>
      </c>
      <c r="F70" s="177">
        <v>-209.30000000000018</v>
      </c>
      <c r="G70" s="177">
        <v>466</v>
      </c>
      <c r="H70" s="177">
        <v>838</v>
      </c>
      <c r="I70" s="177">
        <v>765</v>
      </c>
      <c r="J70" s="177">
        <v>475</v>
      </c>
      <c r="K70" s="177">
        <v>677.05700000000002</v>
      </c>
      <c r="L70" s="177">
        <v>357.05700000000002</v>
      </c>
      <c r="M70" s="177">
        <v>458.25099999999998</v>
      </c>
      <c r="N70" s="177">
        <f>+M70+N30</f>
        <v>-300.74900000000002</v>
      </c>
      <c r="O70" s="177">
        <v>3085.4</v>
      </c>
      <c r="P70" s="177">
        <v>2942.4</v>
      </c>
      <c r="Q70" s="177">
        <v>2906</v>
      </c>
      <c r="R70" s="177">
        <v>2910</v>
      </c>
      <c r="S70" s="177">
        <v>887</v>
      </c>
      <c r="T70" s="177">
        <v>75</v>
      </c>
      <c r="U70" s="177">
        <f>SUM(U61:U69)</f>
        <v>-42</v>
      </c>
      <c r="V70" s="177">
        <v>535</v>
      </c>
      <c r="W70" s="168">
        <v>271</v>
      </c>
      <c r="X70" s="168">
        <v>-380</v>
      </c>
      <c r="Y70" s="168">
        <v>789</v>
      </c>
      <c r="Z70" s="168">
        <v>3289</v>
      </c>
      <c r="AA70" s="168">
        <v>202</v>
      </c>
      <c r="AB70" s="303"/>
      <c r="AC70" s="168">
        <v>180</v>
      </c>
      <c r="AD70" s="303"/>
      <c r="AE70" s="168">
        <v>764</v>
      </c>
      <c r="AF70" s="168">
        <v>352</v>
      </c>
      <c r="AG70" s="168">
        <v>577</v>
      </c>
      <c r="AH70" s="290"/>
      <c r="AI70" s="145"/>
      <c r="AJ70" s="145"/>
      <c r="AK70" s="145"/>
      <c r="AL70" s="145"/>
      <c r="AM70" s="145"/>
      <c r="AN70" s="145"/>
      <c r="AO70" s="145"/>
      <c r="AP70" s="145"/>
      <c r="AQ70" s="145"/>
      <c r="AR70" s="145"/>
      <c r="AS70" s="145"/>
      <c r="AT70" s="145"/>
      <c r="AU70" s="145"/>
      <c r="AV70" s="145"/>
      <c r="AW70" s="145"/>
      <c r="AX70" s="145"/>
      <c r="AY70" s="145"/>
      <c r="AZ70" s="145"/>
    </row>
    <row r="71" spans="1:52">
      <c r="A71" s="165"/>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302"/>
      <c r="AC71" s="167"/>
      <c r="AD71" s="302"/>
      <c r="AE71" s="167"/>
      <c r="AF71" s="167"/>
      <c r="AG71" s="167"/>
      <c r="AH71" s="290"/>
      <c r="AI71" s="145"/>
      <c r="AJ71" s="145"/>
      <c r="AK71" s="145"/>
      <c r="AL71" s="145"/>
      <c r="AM71" s="145"/>
      <c r="AN71" s="145"/>
      <c r="AO71" s="145"/>
      <c r="AP71" s="145"/>
      <c r="AQ71" s="145"/>
      <c r="AR71" s="145"/>
      <c r="AS71" s="145"/>
      <c r="AT71" s="145"/>
      <c r="AU71" s="145"/>
      <c r="AV71" s="145"/>
      <c r="AW71" s="145"/>
      <c r="AX71" s="145"/>
      <c r="AY71" s="145"/>
      <c r="AZ71" s="145"/>
    </row>
    <row r="72" spans="1:52" s="150" customFormat="1">
      <c r="A72" s="176" t="s">
        <v>66</v>
      </c>
      <c r="B72" s="177">
        <v>55.577332396972508</v>
      </c>
      <c r="C72" s="177">
        <v>14.774999999999807</v>
      </c>
      <c r="D72" s="177">
        <v>24.012999999999792</v>
      </c>
      <c r="E72" s="177">
        <v>57.996999999999872</v>
      </c>
      <c r="F72" s="177">
        <v>339.20099999999945</v>
      </c>
      <c r="G72" s="177">
        <v>276</v>
      </c>
      <c r="H72" s="177">
        <v>1110</v>
      </c>
      <c r="I72" s="177">
        <v>428</v>
      </c>
      <c r="J72" s="177">
        <v>787</v>
      </c>
      <c r="K72" s="177">
        <v>75.799000000000092</v>
      </c>
      <c r="L72" s="177">
        <v>334.79900000000009</v>
      </c>
      <c r="M72" s="177">
        <v>744.98000000000013</v>
      </c>
      <c r="N72" s="177">
        <f>+M72+N32</f>
        <v>857.98000000000013</v>
      </c>
      <c r="O72" s="177">
        <v>2557.5419999999999</v>
      </c>
      <c r="P72" s="177">
        <v>3358</v>
      </c>
      <c r="Q72" s="177">
        <v>2954</v>
      </c>
      <c r="R72" s="177">
        <v>3630</v>
      </c>
      <c r="S72" s="177">
        <v>-79</v>
      </c>
      <c r="T72" s="177">
        <v>-471</v>
      </c>
      <c r="U72" s="177">
        <f>U57+U51+U70</f>
        <v>-2658</v>
      </c>
      <c r="V72" s="177">
        <v>-2968</v>
      </c>
      <c r="W72" s="168">
        <v>-761</v>
      </c>
      <c r="X72" s="168">
        <v>-1149</v>
      </c>
      <c r="Y72" s="168">
        <v>-1061</v>
      </c>
      <c r="Z72" s="168">
        <v>-196</v>
      </c>
      <c r="AA72" s="168">
        <v>-1250</v>
      </c>
      <c r="AB72" s="303"/>
      <c r="AC72" s="168">
        <v>-581</v>
      </c>
      <c r="AD72" s="303"/>
      <c r="AE72" s="168">
        <v>-1520</v>
      </c>
      <c r="AF72" s="168">
        <v>-1542</v>
      </c>
      <c r="AG72" s="168">
        <v>-94</v>
      </c>
      <c r="AH72" s="145"/>
      <c r="AI72" s="145"/>
      <c r="AJ72" s="145"/>
      <c r="AK72" s="145"/>
      <c r="AL72" s="145"/>
      <c r="AM72" s="145"/>
      <c r="AN72" s="145"/>
      <c r="AO72" s="145"/>
      <c r="AP72" s="145"/>
      <c r="AQ72" s="145"/>
      <c r="AR72" s="145"/>
      <c r="AS72" s="145"/>
      <c r="AT72" s="145"/>
      <c r="AU72" s="145"/>
      <c r="AV72" s="145"/>
      <c r="AW72" s="145"/>
      <c r="AX72" s="145"/>
      <c r="AY72" s="145"/>
      <c r="AZ72" s="145"/>
    </row>
    <row r="73" spans="1:52">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302"/>
      <c r="AC73" s="167"/>
      <c r="AD73" s="302"/>
      <c r="AE73" s="167"/>
      <c r="AF73" s="167"/>
      <c r="AG73" s="167"/>
      <c r="AH73" s="290"/>
      <c r="AI73" s="145"/>
      <c r="AJ73" s="145"/>
      <c r="AK73" s="145"/>
      <c r="AL73" s="145"/>
      <c r="AM73" s="145"/>
      <c r="AN73" s="145"/>
      <c r="AO73" s="145"/>
      <c r="AP73" s="145"/>
      <c r="AQ73" s="145"/>
      <c r="AR73" s="145"/>
      <c r="AS73" s="145"/>
      <c r="AT73" s="145"/>
      <c r="AU73" s="145"/>
      <c r="AV73" s="145"/>
      <c r="AW73" s="145"/>
      <c r="AX73" s="145"/>
      <c r="AY73" s="145"/>
      <c r="AZ73" s="145"/>
    </row>
    <row r="74" spans="1:52" s="150" customFormat="1">
      <c r="A74" s="176" t="s">
        <v>281</v>
      </c>
      <c r="B74" s="177">
        <v>32.92</v>
      </c>
      <c r="C74" s="177">
        <v>88.597332396972504</v>
      </c>
      <c r="D74" s="177">
        <v>88.597332396972504</v>
      </c>
      <c r="E74" s="177">
        <v>88.597332396972504</v>
      </c>
      <c r="F74" s="177">
        <v>88.597332396972504</v>
      </c>
      <c r="G74" s="177">
        <v>428</v>
      </c>
      <c r="H74" s="177">
        <v>428</v>
      </c>
      <c r="I74" s="177">
        <v>428</v>
      </c>
      <c r="J74" s="177">
        <v>428</v>
      </c>
      <c r="K74" s="177">
        <v>1238</v>
      </c>
      <c r="L74" s="177">
        <v>1238</v>
      </c>
      <c r="M74" s="177">
        <v>1238</v>
      </c>
      <c r="N74" s="177">
        <f>+M74</f>
        <v>1238</v>
      </c>
      <c r="O74" s="177">
        <v>2040</v>
      </c>
      <c r="P74" s="177">
        <v>2040</v>
      </c>
      <c r="Q74" s="177">
        <v>2040</v>
      </c>
      <c r="R74" s="177">
        <v>2040</v>
      </c>
      <c r="S74" s="177">
        <v>5702</v>
      </c>
      <c r="T74" s="177">
        <v>5702</v>
      </c>
      <c r="U74" s="177">
        <v>5702</v>
      </c>
      <c r="V74" s="177">
        <v>5702</v>
      </c>
      <c r="W74" s="168">
        <v>2775</v>
      </c>
      <c r="X74" s="168">
        <v>2775</v>
      </c>
      <c r="Y74" s="168">
        <v>2775</v>
      </c>
      <c r="Z74" s="168">
        <v>2775</v>
      </c>
      <c r="AA74" s="168">
        <v>2569</v>
      </c>
      <c r="AB74" s="303"/>
      <c r="AC74" s="168">
        <v>2569</v>
      </c>
      <c r="AD74" s="168"/>
      <c r="AE74" s="168">
        <v>2569</v>
      </c>
      <c r="AF74" s="168">
        <v>2569</v>
      </c>
      <c r="AG74" s="168">
        <v>1040</v>
      </c>
      <c r="AH74" s="290"/>
      <c r="AI74" s="145"/>
      <c r="AJ74" s="145"/>
      <c r="AK74" s="145"/>
      <c r="AL74" s="145"/>
      <c r="AM74" s="145"/>
      <c r="AN74" s="145"/>
      <c r="AO74" s="145"/>
      <c r="AP74" s="145"/>
      <c r="AQ74" s="145"/>
      <c r="AR74" s="145"/>
      <c r="AS74" s="145"/>
      <c r="AT74" s="145"/>
      <c r="AU74" s="145"/>
      <c r="AV74" s="145"/>
      <c r="AW74" s="145"/>
      <c r="AX74" s="145"/>
      <c r="AY74" s="145"/>
      <c r="AZ74" s="145"/>
    </row>
    <row r="75" spans="1:52">
      <c r="A75" s="165" t="s">
        <v>68</v>
      </c>
      <c r="B75" s="167">
        <v>0</v>
      </c>
      <c r="C75" s="167">
        <v>0</v>
      </c>
      <c r="D75" s="167">
        <v>0</v>
      </c>
      <c r="E75" s="167">
        <v>0</v>
      </c>
      <c r="F75" s="167">
        <v>0</v>
      </c>
      <c r="G75" s="167">
        <v>27</v>
      </c>
      <c r="H75" s="167">
        <v>34</v>
      </c>
      <c r="I75" s="167">
        <v>32</v>
      </c>
      <c r="J75" s="167">
        <v>23</v>
      </c>
      <c r="K75" s="167">
        <v>-46</v>
      </c>
      <c r="L75" s="167">
        <v>-49</v>
      </c>
      <c r="M75" s="167">
        <v>-49</v>
      </c>
      <c r="N75" s="167">
        <v>-56</v>
      </c>
      <c r="O75" s="167">
        <v>32.200000000000003</v>
      </c>
      <c r="P75" s="167">
        <v>22</v>
      </c>
      <c r="Q75" s="167">
        <v>21</v>
      </c>
      <c r="R75" s="167">
        <v>32</v>
      </c>
      <c r="S75" s="167">
        <v>19</v>
      </c>
      <c r="T75" s="167">
        <v>22</v>
      </c>
      <c r="U75" s="167">
        <v>21</v>
      </c>
      <c r="V75" s="167">
        <v>41</v>
      </c>
      <c r="W75" s="167">
        <v>-7</v>
      </c>
      <c r="X75" s="167">
        <v>22</v>
      </c>
      <c r="Y75" s="167">
        <v>10</v>
      </c>
      <c r="Z75" s="167">
        <v>-10</v>
      </c>
      <c r="AA75" s="167">
        <v>17</v>
      </c>
      <c r="AB75" s="302"/>
      <c r="AC75" s="167">
        <v>8</v>
      </c>
      <c r="AD75" s="167"/>
      <c r="AE75" s="167">
        <v>-3</v>
      </c>
      <c r="AF75" s="167">
        <v>13</v>
      </c>
      <c r="AG75" s="167">
        <v>-37</v>
      </c>
      <c r="AH75" s="290"/>
      <c r="AI75" s="145"/>
      <c r="AJ75" s="145"/>
      <c r="AK75" s="145"/>
      <c r="AL75" s="145"/>
      <c r="AM75" s="145"/>
      <c r="AN75" s="145"/>
      <c r="AO75" s="145"/>
      <c r="AP75" s="145"/>
      <c r="AQ75" s="145"/>
      <c r="AR75" s="145"/>
      <c r="AS75" s="145"/>
      <c r="AT75" s="145"/>
      <c r="AU75" s="145"/>
      <c r="AV75" s="145"/>
      <c r="AW75" s="145"/>
      <c r="AX75" s="145"/>
      <c r="AY75" s="145"/>
      <c r="AZ75" s="145"/>
    </row>
    <row r="76" spans="1:52" s="150" customFormat="1">
      <c r="A76" s="176" t="s">
        <v>69</v>
      </c>
      <c r="B76" s="177">
        <v>88.597332396972504</v>
      </c>
      <c r="C76" s="177">
        <v>103.37233239697231</v>
      </c>
      <c r="D76" s="177">
        <v>112.6103323969723</v>
      </c>
      <c r="E76" s="177">
        <v>146.59433239697239</v>
      </c>
      <c r="F76" s="177">
        <v>427.79833239697194</v>
      </c>
      <c r="G76" s="177">
        <v>731</v>
      </c>
      <c r="H76" s="177">
        <v>1572</v>
      </c>
      <c r="I76" s="177">
        <v>889</v>
      </c>
      <c r="J76" s="177">
        <v>1238</v>
      </c>
      <c r="K76" s="177">
        <v>1267</v>
      </c>
      <c r="L76" s="177">
        <v>1525</v>
      </c>
      <c r="M76" s="177">
        <v>1935.7970000000007</v>
      </c>
      <c r="N76" s="177">
        <v>2040</v>
      </c>
      <c r="O76" s="177">
        <v>4629</v>
      </c>
      <c r="P76" s="177">
        <v>5420</v>
      </c>
      <c r="Q76" s="177">
        <v>5014</v>
      </c>
      <c r="R76" s="177">
        <v>5702</v>
      </c>
      <c r="S76" s="177">
        <v>5642</v>
      </c>
      <c r="T76" s="177">
        <v>5254</v>
      </c>
      <c r="U76" s="177">
        <v>3065</v>
      </c>
      <c r="V76" s="177">
        <v>2775</v>
      </c>
      <c r="W76" s="168">
        <v>2007</v>
      </c>
      <c r="X76" s="168">
        <v>1648</v>
      </c>
      <c r="Y76" s="168">
        <v>1724</v>
      </c>
      <c r="Z76" s="168">
        <v>2569</v>
      </c>
      <c r="AA76" s="168">
        <v>1336</v>
      </c>
      <c r="AB76" s="303"/>
      <c r="AC76" s="168">
        <v>1996</v>
      </c>
      <c r="AD76" s="168"/>
      <c r="AE76" s="168">
        <v>1046</v>
      </c>
      <c r="AF76" s="168">
        <v>1040</v>
      </c>
      <c r="AG76" s="168">
        <v>909</v>
      </c>
      <c r="AH76" s="290"/>
      <c r="AI76" s="145"/>
      <c r="AJ76" s="145"/>
      <c r="AK76" s="145"/>
      <c r="AL76" s="145"/>
      <c r="AM76" s="145"/>
      <c r="AN76" s="145"/>
      <c r="AO76" s="145"/>
      <c r="AP76" s="145"/>
      <c r="AQ76" s="145"/>
      <c r="AR76" s="145"/>
      <c r="AS76" s="145"/>
      <c r="AT76" s="145"/>
      <c r="AU76" s="145"/>
      <c r="AV76" s="145"/>
      <c r="AW76" s="145"/>
      <c r="AX76" s="145"/>
      <c r="AY76" s="145"/>
      <c r="AZ76" s="145"/>
    </row>
    <row r="77" spans="1:52" ht="26">
      <c r="A77" s="165" t="s">
        <v>528</v>
      </c>
      <c r="B77" s="145"/>
      <c r="C77" s="145"/>
      <c r="D77" s="145"/>
      <c r="E77" s="145"/>
      <c r="F77" s="145"/>
      <c r="G77" s="167" t="s">
        <v>290</v>
      </c>
      <c r="H77" s="167" t="s">
        <v>290</v>
      </c>
      <c r="I77" s="167" t="s">
        <v>290</v>
      </c>
      <c r="J77" s="167" t="s">
        <v>290</v>
      </c>
      <c r="K77" s="167" t="s">
        <v>290</v>
      </c>
      <c r="L77" s="167" t="s">
        <v>290</v>
      </c>
      <c r="M77" s="167" t="s">
        <v>290</v>
      </c>
      <c r="N77" s="167" t="s">
        <v>290</v>
      </c>
      <c r="O77" s="167" t="s">
        <v>290</v>
      </c>
      <c r="P77" s="167" t="s">
        <v>290</v>
      </c>
      <c r="Q77" s="167" t="s">
        <v>290</v>
      </c>
      <c r="R77" s="167" t="s">
        <v>290</v>
      </c>
      <c r="S77" s="167" t="s">
        <v>290</v>
      </c>
      <c r="T77" s="167" t="s">
        <v>290</v>
      </c>
      <c r="U77" s="167" t="s">
        <v>290</v>
      </c>
      <c r="V77" s="167" t="s">
        <v>290</v>
      </c>
      <c r="W77" s="167" t="s">
        <v>290</v>
      </c>
      <c r="X77" s="167" t="s">
        <v>290</v>
      </c>
      <c r="Y77" s="167" t="s">
        <v>290</v>
      </c>
      <c r="Z77" s="167">
        <v>-27</v>
      </c>
      <c r="AA77" s="167">
        <v>-48</v>
      </c>
      <c r="AB77" s="302"/>
      <c r="AC77" s="167" t="s">
        <v>290</v>
      </c>
      <c r="AD77" s="167"/>
      <c r="AE77" s="167" t="s">
        <v>290</v>
      </c>
      <c r="AF77" s="167" t="s">
        <v>290</v>
      </c>
      <c r="AG77" s="167" t="s">
        <v>290</v>
      </c>
      <c r="AH77" s="290"/>
      <c r="AI77" s="145"/>
      <c r="AJ77" s="145"/>
      <c r="AK77" s="145"/>
      <c r="AL77" s="145"/>
      <c r="AM77" s="145"/>
      <c r="AN77" s="145"/>
      <c r="AO77" s="145"/>
      <c r="AP77" s="145"/>
      <c r="AQ77" s="145"/>
      <c r="AR77" s="145"/>
      <c r="AS77" s="145"/>
      <c r="AT77" s="145"/>
      <c r="AU77" s="145"/>
      <c r="AV77" s="145"/>
      <c r="AW77" s="145"/>
      <c r="AX77" s="145"/>
      <c r="AY77" s="145"/>
      <c r="AZ77" s="145"/>
    </row>
    <row r="78" spans="1:52">
      <c r="A78" s="163" t="s">
        <v>529</v>
      </c>
      <c r="B78" s="148"/>
      <c r="C78" s="148"/>
      <c r="D78" s="148"/>
      <c r="E78" s="148"/>
      <c r="F78" s="148"/>
      <c r="G78" s="275">
        <f t="shared" ref="G78:X78" si="5">G76</f>
        <v>731</v>
      </c>
      <c r="H78" s="275">
        <f t="shared" si="5"/>
        <v>1572</v>
      </c>
      <c r="I78" s="275">
        <f t="shared" si="5"/>
        <v>889</v>
      </c>
      <c r="J78" s="275">
        <f t="shared" si="5"/>
        <v>1238</v>
      </c>
      <c r="K78" s="275">
        <f t="shared" si="5"/>
        <v>1267</v>
      </c>
      <c r="L78" s="275">
        <f t="shared" si="5"/>
        <v>1525</v>
      </c>
      <c r="M78" s="275">
        <f t="shared" si="5"/>
        <v>1935.7970000000007</v>
      </c>
      <c r="N78" s="275">
        <f t="shared" si="5"/>
        <v>2040</v>
      </c>
      <c r="O78" s="275">
        <f t="shared" si="5"/>
        <v>4629</v>
      </c>
      <c r="P78" s="275">
        <f t="shared" si="5"/>
        <v>5420</v>
      </c>
      <c r="Q78" s="275">
        <f t="shared" si="5"/>
        <v>5014</v>
      </c>
      <c r="R78" s="275">
        <f t="shared" si="5"/>
        <v>5702</v>
      </c>
      <c r="S78" s="275">
        <f t="shared" si="5"/>
        <v>5642</v>
      </c>
      <c r="T78" s="275">
        <f t="shared" si="5"/>
        <v>5254</v>
      </c>
      <c r="U78" s="275">
        <f t="shared" si="5"/>
        <v>3065</v>
      </c>
      <c r="V78" s="275">
        <f t="shared" si="5"/>
        <v>2775</v>
      </c>
      <c r="W78" s="275">
        <f t="shared" si="5"/>
        <v>2007</v>
      </c>
      <c r="X78" s="275">
        <f t="shared" si="5"/>
        <v>1648</v>
      </c>
      <c r="Y78" s="275">
        <f>Y76</f>
        <v>1724</v>
      </c>
      <c r="Z78" s="168">
        <v>2542</v>
      </c>
      <c r="AA78" s="168">
        <v>1287</v>
      </c>
      <c r="AB78" s="303"/>
      <c r="AC78" s="168">
        <v>1996</v>
      </c>
      <c r="AD78" s="168"/>
      <c r="AE78" s="168">
        <v>1046</v>
      </c>
      <c r="AF78" s="168">
        <v>1040</v>
      </c>
      <c r="AG78" s="168">
        <v>909</v>
      </c>
      <c r="AH78" s="290"/>
      <c r="AI78" s="145"/>
      <c r="AJ78" s="145"/>
      <c r="AK78" s="145"/>
      <c r="AL78" s="145"/>
      <c r="AM78" s="145"/>
      <c r="AN78" s="145"/>
      <c r="AO78" s="145"/>
      <c r="AP78" s="145"/>
      <c r="AQ78" s="145"/>
      <c r="AR78" s="145"/>
      <c r="AS78" s="145"/>
      <c r="AT78" s="145"/>
      <c r="AU78" s="145"/>
      <c r="AV78" s="145"/>
      <c r="AW78" s="145"/>
      <c r="AX78" s="145"/>
      <c r="AY78" s="145"/>
      <c r="AZ78" s="145"/>
    </row>
    <row r="79" spans="1:52">
      <c r="A79" s="145"/>
      <c r="B79" s="145"/>
      <c r="C79" s="145"/>
      <c r="D79" s="145"/>
      <c r="E79" s="145"/>
      <c r="F79" s="145"/>
      <c r="G79" s="145"/>
      <c r="H79" s="145"/>
      <c r="I79" s="145"/>
      <c r="J79" s="145"/>
      <c r="K79" s="145"/>
      <c r="L79" s="148"/>
      <c r="M79" s="145"/>
      <c r="N79" s="145"/>
      <c r="O79" s="145"/>
      <c r="P79" s="145"/>
      <c r="Q79" s="145"/>
      <c r="R79" s="145"/>
      <c r="S79" s="145"/>
      <c r="T79" s="145"/>
      <c r="U79" s="145"/>
      <c r="V79" s="145"/>
      <c r="W79" s="145"/>
      <c r="X79" s="145"/>
      <c r="Y79" s="145"/>
      <c r="Z79" s="145"/>
      <c r="AA79" s="145"/>
      <c r="AB79" s="304"/>
      <c r="AC79" s="145"/>
      <c r="AD79" s="145"/>
      <c r="AE79" s="145"/>
      <c r="AF79" s="145"/>
      <c r="AG79" s="145"/>
      <c r="AH79" s="290"/>
      <c r="AI79" s="145"/>
      <c r="AJ79" s="145"/>
      <c r="AK79" s="145"/>
      <c r="AL79" s="145"/>
      <c r="AM79" s="145"/>
      <c r="AN79" s="145"/>
      <c r="AO79" s="145"/>
      <c r="AP79" s="145"/>
      <c r="AQ79" s="145"/>
      <c r="AR79" s="145"/>
      <c r="AS79" s="145"/>
      <c r="AT79" s="145"/>
      <c r="AU79" s="145"/>
      <c r="AV79" s="145"/>
      <c r="AW79" s="145"/>
      <c r="AX79" s="145"/>
      <c r="AY79" s="145"/>
      <c r="AZ79" s="145"/>
    </row>
    <row r="80" spans="1:52" s="317" customFormat="1" ht="17" customHeight="1">
      <c r="A80" s="314"/>
      <c r="B80" s="313"/>
      <c r="C80" s="313"/>
      <c r="D80" s="313"/>
      <c r="E80" s="313"/>
      <c r="F80" s="313"/>
      <c r="G80" s="313"/>
      <c r="H80" s="313"/>
      <c r="I80" s="313"/>
      <c r="J80" s="313"/>
      <c r="K80" s="313"/>
      <c r="L80" s="315"/>
      <c r="M80" s="313"/>
      <c r="N80" s="313"/>
      <c r="O80" s="313"/>
      <c r="P80" s="313"/>
      <c r="Q80" s="313"/>
      <c r="R80" s="313"/>
      <c r="S80" s="313"/>
      <c r="T80" s="313"/>
      <c r="U80" s="313"/>
      <c r="V80" s="313"/>
      <c r="W80" s="313"/>
      <c r="X80" s="313"/>
      <c r="Y80" s="313"/>
      <c r="Z80" s="313"/>
      <c r="AA80" s="313"/>
      <c r="AB80" s="316"/>
      <c r="AC80" s="313"/>
      <c r="AD80" s="313"/>
      <c r="AE80" s="313"/>
      <c r="AF80" s="313"/>
      <c r="AG80" s="313"/>
      <c r="AH80" s="313"/>
      <c r="AI80" s="313"/>
      <c r="AJ80" s="313"/>
      <c r="AK80" s="313"/>
      <c r="AL80" s="313"/>
      <c r="AM80" s="313"/>
      <c r="AN80" s="313"/>
      <c r="AO80" s="313"/>
      <c r="AP80" s="313"/>
      <c r="AQ80" s="313"/>
      <c r="AR80" s="313"/>
      <c r="AS80" s="313"/>
      <c r="AT80" s="313"/>
      <c r="AU80" s="313"/>
      <c r="AV80" s="313"/>
      <c r="AW80" s="313"/>
      <c r="AX80" s="313"/>
      <c r="AY80" s="313"/>
      <c r="AZ80" s="313"/>
    </row>
    <row r="81" spans="1:52" s="317" customFormat="1" ht="39.5" customHeight="1">
      <c r="A81" s="346" t="s">
        <v>603</v>
      </c>
      <c r="B81" s="346"/>
      <c r="C81" s="346"/>
      <c r="D81" s="346"/>
      <c r="E81" s="346"/>
      <c r="F81" s="346"/>
      <c r="G81" s="346"/>
      <c r="H81" s="346"/>
      <c r="I81" s="346"/>
      <c r="J81" s="346"/>
      <c r="K81" s="346"/>
      <c r="L81" s="346"/>
      <c r="M81" s="347"/>
      <c r="N81" s="347"/>
      <c r="O81" s="347"/>
      <c r="P81" s="313"/>
      <c r="Q81" s="313"/>
      <c r="R81" s="313"/>
      <c r="S81" s="313"/>
      <c r="T81" s="313"/>
      <c r="U81" s="313"/>
      <c r="V81" s="313"/>
      <c r="W81" s="313"/>
      <c r="X81" s="313"/>
      <c r="Y81" s="313"/>
      <c r="Z81" s="313"/>
      <c r="AA81" s="313"/>
      <c r="AB81" s="316"/>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313"/>
      <c r="AZ81" s="313"/>
    </row>
    <row r="82" spans="1:52" ht="14.5">
      <c r="A82" s="346" t="s">
        <v>602</v>
      </c>
      <c r="B82" s="346"/>
      <c r="C82" s="346"/>
      <c r="D82" s="346"/>
      <c r="E82" s="346"/>
      <c r="F82" s="346"/>
      <c r="G82" s="346"/>
      <c r="H82" s="346"/>
      <c r="I82" s="346"/>
      <c r="J82" s="346"/>
      <c r="K82" s="346"/>
      <c r="L82" s="346"/>
      <c r="M82" s="347"/>
      <c r="N82" s="347"/>
      <c r="O82" s="347"/>
      <c r="P82" s="145"/>
      <c r="Q82" s="145"/>
      <c r="R82" s="145"/>
      <c r="S82" s="145"/>
      <c r="T82" s="145"/>
      <c r="U82" s="145"/>
      <c r="V82" s="145"/>
      <c r="W82" s="145"/>
      <c r="X82" s="145"/>
      <c r="Y82" s="145"/>
      <c r="Z82" s="145"/>
      <c r="AA82" s="145"/>
      <c r="AB82" s="304"/>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row>
    <row r="83" spans="1:5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304"/>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row>
    <row r="84" spans="1:5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304"/>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row>
    <row r="85" spans="1:5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304"/>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row>
    <row r="86" spans="1:5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304"/>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row>
    <row r="87" spans="1:5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4"/>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row>
    <row r="88" spans="1:5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4"/>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row>
    <row r="89" spans="1:5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4"/>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row>
    <row r="90" spans="1:5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4"/>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row>
    <row r="91" spans="1:52">
      <c r="A91" s="145"/>
      <c r="B91" s="145"/>
      <c r="C91" s="145"/>
      <c r="D91" s="145"/>
      <c r="E91" s="145"/>
      <c r="F91" s="145"/>
      <c r="G91" s="145"/>
      <c r="H91" s="145"/>
      <c r="I91" s="145"/>
      <c r="J91" s="145"/>
      <c r="K91" s="145"/>
      <c r="L91" s="145"/>
      <c r="M91" s="145"/>
      <c r="N91" s="145"/>
    </row>
    <row r="92" spans="1:52">
      <c r="A92" s="145"/>
      <c r="B92" s="145"/>
      <c r="C92" s="145"/>
      <c r="D92" s="145"/>
      <c r="E92" s="145"/>
      <c r="F92" s="145"/>
      <c r="G92" s="145"/>
      <c r="H92" s="145"/>
      <c r="I92" s="145"/>
      <c r="J92" s="145"/>
      <c r="K92" s="145"/>
      <c r="L92" s="145"/>
      <c r="M92" s="145"/>
      <c r="N92" s="145"/>
    </row>
    <row r="93" spans="1:52">
      <c r="A93" s="145"/>
      <c r="B93" s="145"/>
      <c r="C93" s="145"/>
      <c r="D93" s="145"/>
      <c r="E93" s="145"/>
      <c r="F93" s="145"/>
      <c r="G93" s="145"/>
      <c r="H93" s="145"/>
      <c r="I93" s="145"/>
      <c r="J93" s="145"/>
      <c r="K93" s="145"/>
      <c r="L93" s="145"/>
      <c r="M93" s="145"/>
      <c r="N93" s="145"/>
    </row>
    <row r="94" spans="1:52">
      <c r="A94" s="145"/>
      <c r="B94" s="145"/>
      <c r="C94" s="145"/>
      <c r="D94" s="145"/>
      <c r="E94" s="145"/>
      <c r="F94" s="145"/>
      <c r="G94" s="145"/>
      <c r="H94" s="145"/>
      <c r="I94" s="145"/>
      <c r="J94" s="145"/>
      <c r="K94" s="145"/>
      <c r="L94" s="145"/>
      <c r="M94" s="145"/>
      <c r="N94" s="145"/>
    </row>
    <row r="95" spans="1:52">
      <c r="A95" s="145"/>
      <c r="B95" s="145"/>
      <c r="C95" s="145"/>
      <c r="D95" s="145"/>
      <c r="E95" s="145"/>
      <c r="F95" s="145"/>
      <c r="G95" s="145"/>
      <c r="H95" s="145"/>
      <c r="I95" s="145"/>
      <c r="J95" s="145"/>
      <c r="K95" s="145"/>
      <c r="L95" s="145"/>
      <c r="M95" s="145"/>
      <c r="N95" s="145"/>
    </row>
    <row r="96" spans="1:52">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sheetData>
  <mergeCells count="2">
    <mergeCell ref="A81:O81"/>
    <mergeCell ref="A82:O82"/>
  </mergeCells>
  <pageMargins left="0.70866141732283472" right="0.70866141732283472" top="0.74803149606299213" bottom="0.74803149606299213" header="0.31496062992125984" footer="0.31496062992125984"/>
  <pageSetup scale="28" orientation="portrait" r:id="rId1"/>
  <rowBreaks count="1" manualBreakCount="1">
    <brk id="40" max="16383" man="1"/>
  </rowBreaks>
  <ignoredErrors>
    <ignoredError sqref="Q45:Q46 Q49" formulaRange="1"/>
    <ignoredError sqref="N6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E436"/>
  <sheetViews>
    <sheetView showGridLines="0" view="pageBreakPreview" zoomScale="80" zoomScaleNormal="80" zoomScaleSheetLayoutView="80" workbookViewId="0">
      <pane xSplit="5" topLeftCell="F1" activePane="topRight" state="frozenSplit"/>
      <selection activeCell="J7" sqref="J7"/>
      <selection pane="topRight" activeCell="J7" sqref="J7"/>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s>
  <sheetData>
    <row r="1" spans="1:31" s="198" customFormat="1">
      <c r="A1" s="197" t="s">
        <v>272</v>
      </c>
      <c r="B1" s="197"/>
      <c r="C1" s="197"/>
      <c r="D1" s="197"/>
      <c r="E1" s="197"/>
      <c r="F1" s="197"/>
      <c r="G1" s="197"/>
    </row>
    <row r="2" spans="1:31" s="198" customFormat="1" ht="15" thickBot="1">
      <c r="A2" s="199" t="s">
        <v>273</v>
      </c>
      <c r="B2" s="200"/>
      <c r="C2" s="200"/>
      <c r="D2" s="200"/>
      <c r="E2" s="200"/>
      <c r="F2" s="199"/>
      <c r="G2" s="199"/>
      <c r="H2" s="199"/>
      <c r="I2" s="199"/>
      <c r="J2" s="199"/>
      <c r="K2" s="199"/>
      <c r="L2" s="199"/>
      <c r="M2" s="199"/>
      <c r="N2" s="199"/>
      <c r="O2" s="199"/>
      <c r="P2" s="199"/>
      <c r="Q2" s="199"/>
      <c r="R2" s="199"/>
      <c r="S2" s="199"/>
    </row>
    <row r="3" spans="1:31" s="198"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584</v>
      </c>
      <c r="AC3" s="203" t="str">
        <f>'3 BS COND Q'!Y3</f>
        <v>30 Sep 2024</v>
      </c>
      <c r="AD3" s="203" t="str">
        <f>'3 BS COND Q'!Z3</f>
        <v>31 Dec 2024</v>
      </c>
      <c r="AE3" s="203" t="str">
        <f>'3 BS COND Q'!AA3</f>
        <v>31 Mar 2025</v>
      </c>
    </row>
    <row r="4" spans="1:31" s="204" customFormat="1" ht="15" thickTop="1">
      <c r="A4" s="149" t="s">
        <v>291</v>
      </c>
      <c r="B4" s="159">
        <v>1970</v>
      </c>
      <c r="C4" s="159">
        <v>2573</v>
      </c>
      <c r="D4" s="159">
        <v>2573</v>
      </c>
      <c r="E4" s="159">
        <v>2573</v>
      </c>
      <c r="F4" s="282">
        <v>2573</v>
      </c>
      <c r="G4" s="282">
        <v>597.11699999999996</v>
      </c>
      <c r="H4" s="282">
        <v>597</v>
      </c>
      <c r="I4" s="282">
        <v>597</v>
      </c>
      <c r="J4" s="282">
        <v>597</v>
      </c>
      <c r="K4" s="282">
        <v>1442</v>
      </c>
      <c r="L4" s="282">
        <v>1442</v>
      </c>
      <c r="M4" s="282">
        <v>1442</v>
      </c>
      <c r="N4" s="282">
        <v>1442</v>
      </c>
      <c r="O4" s="283">
        <v>3237</v>
      </c>
      <c r="P4" s="283">
        <v>3237</v>
      </c>
      <c r="Q4" s="283">
        <v>3237</v>
      </c>
      <c r="R4" s="283">
        <v>3237</v>
      </c>
      <c r="S4" s="282">
        <v>8323</v>
      </c>
      <c r="T4" s="282">
        <v>8323</v>
      </c>
      <c r="U4" s="282">
        <v>8323</v>
      </c>
      <c r="V4" s="282">
        <v>8323</v>
      </c>
      <c r="W4" s="282">
        <v>8911</v>
      </c>
      <c r="X4" s="282">
        <v>8911</v>
      </c>
      <c r="Y4" s="282">
        <v>8911</v>
      </c>
      <c r="Z4" s="282">
        <v>8911</v>
      </c>
      <c r="AA4" s="282">
        <f>+Z18</f>
        <v>-1090</v>
      </c>
      <c r="AB4" s="282">
        <f>+Z18</f>
        <v>-1090</v>
      </c>
      <c r="AC4" s="282">
        <v>-1090</v>
      </c>
      <c r="AD4" s="282">
        <v>-1090</v>
      </c>
      <c r="AE4" s="282">
        <v>3677</v>
      </c>
    </row>
    <row r="5" spans="1:31"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row>
    <row r="6" spans="1:31"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row>
    <row r="7" spans="1:31" s="178" customFormat="1">
      <c r="A7" s="135" t="s">
        <v>358</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row>
    <row r="8" spans="1:31" s="204" customFormat="1">
      <c r="A8" s="205" t="s">
        <v>359</v>
      </c>
      <c r="B8" s="206">
        <v>1168</v>
      </c>
      <c r="C8" s="206">
        <v>331</v>
      </c>
      <c r="D8" s="206">
        <v>732</v>
      </c>
      <c r="E8" s="206">
        <v>977</v>
      </c>
      <c r="F8" s="281">
        <v>1406</v>
      </c>
      <c r="G8" s="281">
        <v>280</v>
      </c>
      <c r="H8" s="281">
        <v>630</v>
      </c>
      <c r="I8" s="281">
        <v>945</v>
      </c>
      <c r="J8" s="281">
        <v>655</v>
      </c>
      <c r="K8" s="281">
        <v>191</v>
      </c>
      <c r="L8" s="281">
        <v>2499</v>
      </c>
      <c r="M8" s="281">
        <v>2626</v>
      </c>
      <c r="N8" s="281">
        <v>1754</v>
      </c>
      <c r="O8" s="281">
        <v>509</v>
      </c>
      <c r="P8" s="281">
        <v>507</v>
      </c>
      <c r="Q8" s="281">
        <v>644</v>
      </c>
      <c r="R8" s="281">
        <v>754</v>
      </c>
      <c r="S8" s="281">
        <v>632</v>
      </c>
      <c r="T8" s="281">
        <v>903</v>
      </c>
      <c r="U8" s="281">
        <f>SUM(U6:U7)</f>
        <v>924</v>
      </c>
      <c r="V8" s="281">
        <v>554</v>
      </c>
      <c r="W8" s="281">
        <v>-433</v>
      </c>
      <c r="X8" s="281">
        <v>-6159</v>
      </c>
      <c r="Y8" s="281">
        <v>-6896</v>
      </c>
      <c r="Z8" s="281">
        <v>-10004</v>
      </c>
      <c r="AA8" s="281">
        <v>671</v>
      </c>
      <c r="AB8" s="281">
        <f>SUM(AB6:AB7)</f>
        <v>508</v>
      </c>
      <c r="AC8" s="281">
        <v>278</v>
      </c>
      <c r="AD8" s="281">
        <v>90</v>
      </c>
      <c r="AE8" s="281">
        <v>-199</v>
      </c>
    </row>
    <row r="9" spans="1:31"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row>
    <row r="11" spans="1:31" s="178" customFormat="1">
      <c r="A11" s="135" t="s">
        <v>544</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row>
    <row r="12" spans="1:31" s="178" customFormat="1">
      <c r="A12" s="135" t="s">
        <v>546</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row>
    <row r="13" spans="1:31" s="178" customFormat="1">
      <c r="A13" s="135" t="s">
        <v>550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row>
    <row r="14" spans="1:31"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row>
    <row r="15" spans="1:31" s="178" customFormat="1">
      <c r="A15" s="135" t="s">
        <v>324</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row>
    <row r="16" spans="1:31" s="178" customFormat="1">
      <c r="A16" s="135" t="s">
        <v>417</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row>
    <row r="17" spans="1:31" s="178" customFormat="1">
      <c r="A17" s="135" t="s">
        <v>415</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row>
    <row r="18" spans="1:31" s="204" customFormat="1">
      <c r="A18" s="205" t="s">
        <v>295</v>
      </c>
      <c r="B18" s="206">
        <v>2573</v>
      </c>
      <c r="C18" s="206">
        <v>2910</v>
      </c>
      <c r="D18" s="206">
        <v>5258.058</v>
      </c>
      <c r="E18" s="206">
        <v>5472.558</v>
      </c>
      <c r="F18" s="281">
        <v>597.11699999999996</v>
      </c>
      <c r="G18" s="281">
        <v>1502.117</v>
      </c>
      <c r="H18" s="281">
        <v>1416</v>
      </c>
      <c r="I18" s="281">
        <v>1735</v>
      </c>
      <c r="J18" s="281">
        <v>1442</v>
      </c>
      <c r="K18" s="281">
        <v>1638</v>
      </c>
      <c r="L18" s="281">
        <v>3951</v>
      </c>
      <c r="M18" s="281">
        <v>4082</v>
      </c>
      <c r="N18" s="281">
        <v>3237</v>
      </c>
      <c r="O18" s="281">
        <v>8061</v>
      </c>
      <c r="P18" s="281">
        <v>8059</v>
      </c>
      <c r="Q18" s="281">
        <v>8204</v>
      </c>
      <c r="R18" s="281">
        <v>8323</v>
      </c>
      <c r="S18" s="281">
        <v>8965</v>
      </c>
      <c r="T18" s="281">
        <v>9245</v>
      </c>
      <c r="U18" s="281">
        <f>U4+U8+U10</f>
        <v>9273</v>
      </c>
      <c r="V18" s="281">
        <v>8911</v>
      </c>
      <c r="W18" s="281">
        <v>8486</v>
      </c>
      <c r="X18" s="281">
        <v>2765</v>
      </c>
      <c r="Y18" s="281">
        <v>2014</v>
      </c>
      <c r="Z18" s="281">
        <v>-1090</v>
      </c>
      <c r="AA18" s="281">
        <v>4271</v>
      </c>
      <c r="AB18" s="281">
        <f>SUM(AB4,AB8,AB10:AB17)</f>
        <v>4106</v>
      </c>
      <c r="AC18" s="281">
        <v>3866</v>
      </c>
      <c r="AD18" s="281">
        <v>3677</v>
      </c>
      <c r="AE18" s="281">
        <v>3479</v>
      </c>
    </row>
    <row r="19" spans="1:31" s="178" customFormat="1">
      <c r="A19" s="145"/>
      <c r="B19" s="145"/>
      <c r="C19" s="145"/>
      <c r="D19" s="148"/>
      <c r="E19" s="145"/>
      <c r="F19" s="148"/>
      <c r="G19" s="145"/>
      <c r="N19" s="179"/>
      <c r="O19" s="179"/>
      <c r="S19" s="179"/>
    </row>
    <row r="20" spans="1:31" s="178" customFormat="1">
      <c r="A20" s="135"/>
      <c r="B20" s="144"/>
      <c r="C20" s="144"/>
      <c r="D20" s="144"/>
      <c r="E20" s="144"/>
      <c r="F20" s="144"/>
      <c r="G20" s="144"/>
    </row>
    <row r="21" spans="1:31" s="178" customFormat="1"/>
    <row r="22" spans="1:31" s="178" customFormat="1">
      <c r="AA22" s="179"/>
      <c r="AB22" s="179"/>
    </row>
    <row r="23" spans="1:31" s="178" customFormat="1"/>
    <row r="24" spans="1:31" s="178" customFormat="1"/>
    <row r="25" spans="1:31" s="178" customFormat="1"/>
    <row r="26" spans="1:31" s="178" customFormat="1"/>
    <row r="27" spans="1:31" s="178" customFormat="1"/>
    <row r="28" spans="1:31" s="178" customFormat="1"/>
    <row r="29" spans="1:31" s="178" customFormat="1"/>
    <row r="30" spans="1:31" s="178" customFormat="1"/>
    <row r="31" spans="1:31" s="178" customFormat="1"/>
    <row r="32" spans="1:31"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sheetData>
  <phoneticPr fontId="25" type="noConversion"/>
  <pageMargins left="0.70866141732283472" right="0.70866141732283472" top="0.74803149606299213" bottom="0.74803149606299213" header="0.31496062992125984" footer="0.31496062992125984"/>
  <pageSetup scale="3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Allente</vt:lpstr>
      <vt:lpstr>Full year historic data --&gt;&gt;</vt:lpstr>
      <vt:lpstr>10 IS FY</vt:lpstr>
      <vt:lpstr>11 BS FY</vt:lpstr>
      <vt:lpstr>13 CF FY</vt:lpstr>
      <vt:lpstr>12 EQ FY</vt:lpstr>
      <vt:lpstr>Other information --&gt;&gt;</vt:lpstr>
      <vt:lpstr>14 IS Restatement</vt:lpstr>
      <vt:lpstr>15 IS FY old</vt:lpstr>
      <vt:lpstr>16 NI adjusted old</vt:lpstr>
      <vt:lpstr>17 KPI Q</vt:lpstr>
      <vt:lpstr>18 VCB</vt:lpstr>
      <vt:lpstr>Sheet1</vt:lpstr>
      <vt:lpstr>IB6-IB8</vt:lpstr>
      <vt:lpstr>NENT P KPI</vt:lpstr>
      <vt:lpstr>'10 IS FY'!Print_Area</vt:lpstr>
      <vt:lpstr>'11 BS FY'!Print_Area</vt:lpstr>
      <vt:lpstr>'12 EQ FY'!Print_Area</vt:lpstr>
      <vt:lpstr>'13 CF FY'!Print_Area</vt:lpstr>
      <vt:lpstr>'14 IS Restatement'!Print_Area</vt:lpstr>
      <vt:lpstr>'15 IS FY old'!Print_Area</vt:lpstr>
      <vt:lpstr>'16 NI adjusted old'!Print_Area</vt:lpstr>
      <vt:lpstr>'17 KPI Q'!Print_Area</vt:lpstr>
      <vt:lpstr>'18 VCB'!Print_Area</vt:lpstr>
      <vt:lpstr>'3 BS COND Q'!Print_Area</vt:lpstr>
      <vt:lpstr>'4 CF Q'!Print_Area</vt:lpstr>
      <vt:lpstr>'5 EQ Q'!Print_Area</vt:lpstr>
      <vt:lpstr>'6 KPI Q'!Print_Area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Jenny Järnland</cp:lastModifiedBy>
  <cp:lastPrinted>2025-04-15T13:22:46Z</cp:lastPrinted>
  <dcterms:created xsi:type="dcterms:W3CDTF">2016-07-06T07:05:05Z</dcterms:created>
  <dcterms:modified xsi:type="dcterms:W3CDTF">2025-04-23T08:38:27Z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